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Z:\Ss\UD NU Review\Spring_2023\00 Application Material\Final CIW Forms\"/>
    </mc:Choice>
  </mc:AlternateContent>
  <xr:revisionPtr revIDLastSave="0" documentId="13_ncr:1_{D78DAE6B-B314-4F3C-B7BC-0E0A14129186}" xr6:coauthVersionLast="47" xr6:coauthVersionMax="47" xr10:uidLastSave="{00000000-0000-0000-0000-000000000000}"/>
  <bookViews>
    <workbookView xWindow="-120" yWindow="-120" windowWidth="29040" windowHeight="15840" activeTab="1" xr2:uid="{00000000-000D-0000-FFFF-FFFF00000000}"/>
  </bookViews>
  <sheets>
    <sheet name="Instructions" sheetId="10" r:id="rId1"/>
    <sheet name="Calculator Example 1" sheetId="5" r:id="rId2"/>
    <sheet name="Calculator Example 2" sheetId="9" r:id="rId3"/>
    <sheet name="Your Calculator" sheetId="1" r:id="rId4"/>
    <sheet name="Internal Use Only" sheetId="11" state="veryHidden" r:id="rId5"/>
    <sheet name="Data_Validation_Tables" sheetId="2" state="veryHidden" r:id="rId6"/>
  </sheets>
  <definedNames>
    <definedName name="_xlnm._FilterDatabase" localSheetId="4" hidden="1">'Internal Use Only'!$A$1:$B$9</definedName>
    <definedName name="EnglishGrades">Data_Validation_Tables!$D$10:$D$16</definedName>
    <definedName name="Grade">Data_Validation_Tables!$A$16:$A$21</definedName>
    <definedName name="Labs">Data_Validation_Tables!$B$2:$B$5</definedName>
    <definedName name="PBCNPCourses">Data_Validation_Tables!$F$2:$F$7</definedName>
    <definedName name="PBCNPCourses2">Data_Validation_Tables!$H$2:$H$11</definedName>
    <definedName name="RemainingCourses">Data_Validation_Tables!$A$26:$A$32</definedName>
    <definedName name="TPCNPCourses">Data_Validation_Tables!$A$2:$A$12</definedName>
    <definedName name="TPCNPCourses2">Data_Validation_Tables!$J$2:$J$16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5" l="1"/>
  <c r="F37" i="9"/>
  <c r="F37" i="1"/>
  <c r="F32" i="9" l="1"/>
  <c r="I32" i="9" s="1"/>
  <c r="F31" i="9"/>
  <c r="I31" i="9" s="1"/>
  <c r="F30" i="9"/>
  <c r="I30" i="9" s="1"/>
  <c r="F27" i="9"/>
  <c r="I27" i="9" s="1"/>
  <c r="F26" i="9"/>
  <c r="I26" i="9" s="1"/>
  <c r="F25" i="9"/>
  <c r="I25" i="9" s="1"/>
  <c r="F24" i="9"/>
  <c r="I24" i="9" s="1"/>
  <c r="F23" i="9"/>
  <c r="I23" i="9" s="1"/>
  <c r="F22" i="9"/>
  <c r="I22" i="9" s="1"/>
  <c r="F20" i="9"/>
  <c r="I20" i="9" s="1"/>
  <c r="F19" i="9"/>
  <c r="I19" i="9" s="1"/>
  <c r="F18" i="9"/>
  <c r="I18" i="9" s="1"/>
  <c r="F17" i="9"/>
  <c r="I17" i="9" s="1"/>
  <c r="F16" i="9"/>
  <c r="I16" i="9" s="1"/>
  <c r="B37" i="9"/>
  <c r="F15" i="9"/>
  <c r="I15" i="9" s="1"/>
  <c r="F31" i="5"/>
  <c r="I31" i="5" s="1"/>
  <c r="F30" i="5"/>
  <c r="I30" i="5" s="1"/>
  <c r="F29" i="5"/>
  <c r="I29" i="5" s="1"/>
  <c r="F26" i="5"/>
  <c r="I26" i="5" s="1"/>
  <c r="F25" i="5"/>
  <c r="I25" i="5" s="1"/>
  <c r="F24" i="5"/>
  <c r="I24" i="5" s="1"/>
  <c r="F23" i="5"/>
  <c r="I23" i="5" s="1"/>
  <c r="F22" i="5"/>
  <c r="I22" i="5" s="1"/>
  <c r="F21" i="5"/>
  <c r="I21" i="5" s="1"/>
  <c r="F19" i="5"/>
  <c r="I19" i="5" s="1"/>
  <c r="F18" i="5"/>
  <c r="I18" i="5" s="1"/>
  <c r="F17" i="5"/>
  <c r="I17" i="5" s="1"/>
  <c r="F16" i="5"/>
  <c r="I16" i="5" s="1"/>
  <c r="F15" i="5"/>
  <c r="I15" i="5" s="1"/>
  <c r="B36" i="5"/>
  <c r="F14" i="5"/>
  <c r="I14" i="5" s="1"/>
  <c r="F36" i="9" l="1"/>
  <c r="B40" i="9" s="1"/>
  <c r="F35" i="5"/>
  <c r="B39" i="5" s="1"/>
  <c r="B36" i="9"/>
  <c r="B38" i="9" s="1"/>
  <c r="B39" i="9" s="1"/>
  <c r="B42" i="9" s="1"/>
  <c r="B35" i="5"/>
  <c r="B37" i="5" s="1"/>
  <c r="B38" i="5" s="1"/>
  <c r="B41" i="5" s="1"/>
  <c r="B37" i="1"/>
  <c r="F32" i="1"/>
  <c r="I32" i="1" s="1"/>
  <c r="F31" i="1"/>
  <c r="I31" i="1" s="1"/>
  <c r="F30" i="1"/>
  <c r="I30" i="1" s="1"/>
  <c r="F27" i="1"/>
  <c r="I27" i="1" s="1"/>
  <c r="F26" i="1"/>
  <c r="I26" i="1" s="1"/>
  <c r="F25" i="1"/>
  <c r="I25" i="1" s="1"/>
  <c r="F24" i="1"/>
  <c r="I24" i="1" s="1"/>
  <c r="F23" i="1"/>
  <c r="I23" i="1" s="1"/>
  <c r="F22" i="1"/>
  <c r="I22" i="1" s="1"/>
  <c r="F20" i="1"/>
  <c r="I20" i="1" s="1"/>
  <c r="F19" i="1"/>
  <c r="I19" i="1" s="1"/>
  <c r="F18" i="1"/>
  <c r="I18" i="1" s="1"/>
  <c r="F17" i="1"/>
  <c r="I17" i="1" s="1"/>
  <c r="F16" i="1"/>
  <c r="I16" i="1" s="1"/>
  <c r="F15" i="1"/>
  <c r="I15" i="1" s="1"/>
  <c r="F36" i="1" l="1"/>
  <c r="B40" i="1" s="1"/>
  <c r="B36" i="1"/>
  <c r="B38" i="1" l="1"/>
  <c r="B39" i="1" s="1"/>
  <c r="B42" i="1" s="1"/>
</calcChain>
</file>

<file path=xl/sharedStrings.xml><?xml version="1.0" encoding="utf-8"?>
<sst xmlns="http://schemas.openxmlformats.org/spreadsheetml/2006/main" count="378" uniqueCount="131">
  <si>
    <t>Course Number</t>
  </si>
  <si>
    <t>ASU Course Requirement</t>
  </si>
  <si>
    <t>Course Prefix &amp; Number Taken</t>
  </si>
  <si>
    <t>Final 
Grade ( + or - will not be included)</t>
  </si>
  <si>
    <t>College or University</t>
  </si>
  <si>
    <t>Points</t>
  </si>
  <si>
    <t>Credit Hours
in DARS</t>
  </si>
  <si>
    <t>Quality 
Points</t>
  </si>
  <si>
    <t>Course Completion</t>
  </si>
  <si>
    <t>Enter your TEAS score here:</t>
  </si>
  <si>
    <t>=</t>
  </si>
  <si>
    <t xml:space="preserve"> </t>
  </si>
  <si>
    <t xml:space="preserve">Select 3 laboratory sciences to include in the Select GPA from the drop-down menu below: </t>
  </si>
  <si>
    <t>Total Credit Hours:</t>
  </si>
  <si>
    <t>Select GPA (Quality Points/Total Hours):</t>
  </si>
  <si>
    <t>Lab (if applicable)</t>
  </si>
  <si>
    <t>Converted Select GPA (Select GPA/4):</t>
  </si>
  <si>
    <t>Select 5 additional prerequisite courses to include in the Select GPA from the drop-down menu below:</t>
  </si>
  <si>
    <t xml:space="preserve">Select remaining 2 prerequisite courses not included in the Select GPA from the drop-down menu below: </t>
  </si>
  <si>
    <t>BIO 201</t>
  </si>
  <si>
    <t>TPCNPCourses</t>
  </si>
  <si>
    <t>Labs</t>
  </si>
  <si>
    <t>PBCNPCourses</t>
  </si>
  <si>
    <t>PBCNPCourses2</t>
  </si>
  <si>
    <t>TPCNPCourses2</t>
  </si>
  <si>
    <t>CDE 232</t>
  </si>
  <si>
    <t>CHM 101</t>
  </si>
  <si>
    <t>HCR 210</t>
  </si>
  <si>
    <t>HCR 220</t>
  </si>
  <si>
    <t>BIO 202</t>
  </si>
  <si>
    <t>HCR 240</t>
  </si>
  <si>
    <t>HCR 230</t>
  </si>
  <si>
    <t>MIC 205 + 206</t>
  </si>
  <si>
    <t>NTR 241</t>
  </si>
  <si>
    <t>PSY 101</t>
  </si>
  <si>
    <t>HU or SB</t>
  </si>
  <si>
    <t>Statistics</t>
  </si>
  <si>
    <t>Math</t>
  </si>
  <si>
    <t>EnglishGrades</t>
  </si>
  <si>
    <t>A</t>
  </si>
  <si>
    <t>B</t>
  </si>
  <si>
    <t>Elective</t>
  </si>
  <si>
    <t>C</t>
  </si>
  <si>
    <t>AP</t>
  </si>
  <si>
    <t>IB</t>
  </si>
  <si>
    <t>Grade</t>
  </si>
  <si>
    <t>CLEP</t>
  </si>
  <si>
    <t>2nd Degree</t>
  </si>
  <si>
    <t>RemainingCourses</t>
  </si>
  <si>
    <t>Currently Enrolled</t>
  </si>
  <si>
    <t>Quality Points (Letter Grade * Credit Hours):</t>
  </si>
  <si>
    <t>10-digit ASU ID Number:</t>
  </si>
  <si>
    <t>First and Last Name of Applicant:</t>
  </si>
  <si>
    <t>BIO 205</t>
  </si>
  <si>
    <t>NA</t>
  </si>
  <si>
    <t>BIO 111</t>
  </si>
  <si>
    <t>BIO 112</t>
  </si>
  <si>
    <t>BIO 113</t>
  </si>
  <si>
    <t>BIO 114</t>
  </si>
  <si>
    <t>Fall 2014</t>
  </si>
  <si>
    <t>Community College of Nevada</t>
  </si>
  <si>
    <t>Gateway Community College</t>
  </si>
  <si>
    <t>CHEM 112</t>
  </si>
  <si>
    <t>Nevada State College</t>
  </si>
  <si>
    <t>PSY 210</t>
  </si>
  <si>
    <t>Rio Salado Community College</t>
  </si>
  <si>
    <t>CFS 205</t>
  </si>
  <si>
    <t>FON 241</t>
  </si>
  <si>
    <t>Summer 2015</t>
  </si>
  <si>
    <t>Sample Student 1</t>
  </si>
  <si>
    <t>0123456789</t>
  </si>
  <si>
    <t>Arizona State University</t>
  </si>
  <si>
    <t>CHM 1045</t>
  </si>
  <si>
    <t>Florida State University</t>
  </si>
  <si>
    <t>CHM 1045L</t>
  </si>
  <si>
    <t>BSC 2085</t>
  </si>
  <si>
    <t>BSC 2085L</t>
  </si>
  <si>
    <t>HUN 1201</t>
  </si>
  <si>
    <t>Phoenix College</t>
  </si>
  <si>
    <t>Sample Student 2</t>
  </si>
  <si>
    <t>Advancement Score:</t>
  </si>
  <si>
    <t>Advancement Score</t>
  </si>
  <si>
    <t>Portland Community College</t>
  </si>
  <si>
    <t>PSY 203A</t>
  </si>
  <si>
    <t>Quality Points</t>
  </si>
  <si>
    <t>Total Credit Hours</t>
  </si>
  <si>
    <t>Prerequisite GPA</t>
  </si>
  <si>
    <t>Fall 2018</t>
  </si>
  <si>
    <r>
      <rPr>
        <b/>
        <sz val="9"/>
        <rFont val="Arial"/>
        <family val="2"/>
      </rPr>
      <t>BIO 201</t>
    </r>
    <r>
      <rPr>
        <sz val="9"/>
        <rFont val="Arial"/>
        <family val="2"/>
      </rPr>
      <t xml:space="preserve"> Human Anatomy &amp; Physiology I with Lab (SG)</t>
    </r>
  </si>
  <si>
    <r>
      <t>BIO 202</t>
    </r>
    <r>
      <rPr>
        <sz val="9"/>
        <rFont val="Arial"/>
        <family val="2"/>
      </rPr>
      <t xml:space="preserve"> Human Anatomy &amp; Physiology II with Lab (SG)</t>
    </r>
  </si>
  <si>
    <r>
      <t>CDE 232</t>
    </r>
    <r>
      <rPr>
        <sz val="9"/>
        <rFont val="Arial"/>
        <family val="2"/>
      </rPr>
      <t xml:space="preserve"> Human Development (SB)</t>
    </r>
  </si>
  <si>
    <r>
      <t>CHM 101</t>
    </r>
    <r>
      <rPr>
        <sz val="9"/>
        <rFont val="Arial"/>
        <family val="2"/>
      </rPr>
      <t xml:space="preserve"> Introduction to Chemistry with Lab (SQ)</t>
    </r>
  </si>
  <si>
    <r>
      <t>HCR 240</t>
    </r>
    <r>
      <rPr>
        <sz val="9"/>
        <rFont val="Arial"/>
        <family val="2"/>
      </rPr>
      <t xml:space="preserve"> Human Pathophysiology</t>
    </r>
  </si>
  <si>
    <r>
      <rPr>
        <b/>
        <sz val="9"/>
        <rFont val="Arial"/>
        <family val="2"/>
      </rPr>
      <t>NTR 241</t>
    </r>
    <r>
      <rPr>
        <sz val="9"/>
        <rFont val="Arial"/>
        <family val="2"/>
      </rPr>
      <t xml:space="preserve"> Human Nutrition</t>
    </r>
  </si>
  <si>
    <r>
      <t>PSY 101</t>
    </r>
    <r>
      <rPr>
        <sz val="9"/>
        <rFont val="Arial"/>
        <family val="2"/>
      </rPr>
      <t xml:space="preserve"> Introduction to Psychology (SB)</t>
    </r>
  </si>
  <si>
    <r>
      <t>Statistics</t>
    </r>
    <r>
      <rPr>
        <sz val="9"/>
        <rFont val="Arial"/>
        <family val="2"/>
      </rPr>
      <t xml:space="preserve"> (CS)</t>
    </r>
  </si>
  <si>
    <t>Summer 2018</t>
  </si>
  <si>
    <t>Fall 2011</t>
  </si>
  <si>
    <t>Mesa Community College</t>
  </si>
  <si>
    <t>Spring 2019</t>
  </si>
  <si>
    <t>Grades</t>
  </si>
  <si>
    <t>Y</t>
  </si>
  <si>
    <t>Currently Enrolled Grades</t>
  </si>
  <si>
    <r>
      <t>HCR 220</t>
    </r>
    <r>
      <rPr>
        <sz val="9"/>
        <rFont val="Arial"/>
        <family val="2"/>
      </rPr>
      <t xml:space="preserve"> Introduction to Health Professions and the U.S. Health Care Systems (H)</t>
    </r>
  </si>
  <si>
    <t>Spring 2020</t>
  </si>
  <si>
    <t>Use this form if you are postbaccalaureate applicant.</t>
  </si>
  <si>
    <t>PSY 240</t>
  </si>
  <si>
    <t>Rio Salado College</t>
  </si>
  <si>
    <t>Spring 2023 Accelerated BSN Course Information Worksheet - Maroon Form</t>
  </si>
  <si>
    <t>College Board</t>
  </si>
  <si>
    <t>Santa Monica College</t>
  </si>
  <si>
    <t>Fall 2020</t>
  </si>
  <si>
    <t>Fall 2016</t>
  </si>
  <si>
    <t>Spring 2017</t>
  </si>
  <si>
    <t>Summer 2017</t>
  </si>
  <si>
    <t>Fall 2019</t>
  </si>
  <si>
    <t>Summer 2020</t>
  </si>
  <si>
    <t>Fall 2017</t>
  </si>
  <si>
    <r>
      <t>MIC 205</t>
    </r>
    <r>
      <rPr>
        <sz val="9"/>
        <rFont val="Arial"/>
        <family val="2"/>
      </rPr>
      <t xml:space="preserve"> Microbiology (SG) </t>
    </r>
    <r>
      <rPr>
        <u/>
        <sz val="9"/>
        <rFont val="Arial"/>
        <family val="2"/>
      </rPr>
      <t>and</t>
    </r>
    <r>
      <rPr>
        <sz val="9"/>
        <rFont val="Arial"/>
        <family val="2"/>
      </rPr>
      <t xml:space="preserve"> </t>
    </r>
    <r>
      <rPr>
        <b/>
        <sz val="9"/>
        <rFont val="Arial"/>
        <family val="2"/>
      </rPr>
      <t>MIC 206</t>
    </r>
    <r>
      <rPr>
        <sz val="9"/>
        <rFont val="Arial"/>
        <family val="2"/>
      </rPr>
      <t xml:space="preserve"> Microbiology Lab (SG)</t>
    </r>
  </si>
  <si>
    <t>ACCELERATED BSN PREREQUISITE COURSES                           (Listed Alphabetically)</t>
  </si>
  <si>
    <t xml:space="preserve">Select 3 laboratory science courses to include in the Select GPA from the drop-down menu below: </t>
  </si>
  <si>
    <t>Example ABSN Calculator #2 (DO NOT USE)</t>
  </si>
  <si>
    <t>Example ABSN Calculator #1 (DO NOT USE)</t>
  </si>
  <si>
    <t>LAUREL'S NOTES</t>
  </si>
  <si>
    <r>
      <t xml:space="preserve">Read carefully: </t>
    </r>
    <r>
      <rPr>
        <sz val="10"/>
        <rFont val="Arial"/>
        <family val="2"/>
      </rPr>
      <t xml:space="preserve">This worksheet must be uploaded to your Clinical Nursing Advancement application. Failure to provide accurate/complete information will be in violation of the academic integrity policy. This could result in the forfeiture of your application. </t>
    </r>
    <r>
      <rPr>
        <b/>
        <sz val="10"/>
        <rFont val="Arial"/>
        <family val="2"/>
      </rPr>
      <t xml:space="preserve">
Directions: </t>
    </r>
    <r>
      <rPr>
        <sz val="10"/>
        <rFont val="Arial"/>
        <family val="2"/>
      </rPr>
      <t>Fill out the form completely using the most current version of Microsoft Excel (xls or xlsx). You must include information about all 10 prerequisite courses. The calculator dashboard extends vertically to row 41 and horizontally to column J. You must identify 8 completed prerequisite courses to use in the Select GPA calculation. This must include 3 of the 4 laboratory sciences. The remaining courses can be selected from the drop-down menu. Click in each active input cell for additional instructions. 
There are 4 tabs. The first tab is the “Instructions”. Take this time to read as it will provide important information about what to include in each box. The second and third tabs are example worksheets. You can use these tabs as guides. The last tab is “Your Calculator”. This is where you will input all 10 prerequisite courses. You should also refer to your DARS when inputting course details: https://provost.asu.edu/curriculum-development/dars</t>
    </r>
  </si>
  <si>
    <r>
      <t xml:space="preserve">Read carefully: </t>
    </r>
    <r>
      <rPr>
        <sz val="9.5"/>
        <rFont val="Arial"/>
        <family val="2"/>
      </rPr>
      <t xml:space="preserve">This worksheet must be uploaded to your Clinical Nursing Advancement application. Failure to provide accurate/complete information will be in violation of the academic integrity policy. This could result in the forfeiture of your application. </t>
    </r>
    <r>
      <rPr>
        <b/>
        <sz val="9.5"/>
        <rFont val="Arial"/>
        <family val="2"/>
      </rPr>
      <t xml:space="preserve">
Directions: </t>
    </r>
    <r>
      <rPr>
        <sz val="9.5"/>
        <rFont val="Arial"/>
        <family val="2"/>
      </rPr>
      <t>Fill out the form completely using the most current version of Microsoft Excel (xls or xlsx). You must include information about all 10 prerequisite courses. The calculator dashboard extends vertically to row 41 and horizontally to column J. You must identify 8 completed prerequisite courses to use in the Select GPA calculation. This must include 3 of the 4 laboratory sciences. The remaining courses can be selected from the drop-down menu. Click in each active input cell for additional instructions. 
There are 4 tabs. The first tab is the “Instructions”. Take this time to read as it will provide important information about what to include in each box. The second and third tabs are example worksheets. You can use these tabs as guides. The last tab is “Your Calculator”. This is where you will input all 10 prerequisite courses. You should also refer to your DARS when inputting course details: https://provost.asu.edu/curriculum-development/dars</t>
    </r>
  </si>
  <si>
    <t>Prerequisite GPA (All 10 Prerequisites)*:</t>
  </si>
  <si>
    <t>MATH 52</t>
  </si>
  <si>
    <t>Fall 2021</t>
  </si>
  <si>
    <t>D</t>
  </si>
  <si>
    <t>*All 10 prerequisite courses must be completed for accurate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</si>
</sst>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
    <numFmt numFmtId="166" formatCode="0.000000"/>
  </numFmts>
  <fonts count="37" x14ac:knownFonts="1">
    <font>
      <sz val="11"/>
      <color theme="1"/>
      <name val="Calibri"/>
      <family val="2"/>
      <scheme val="minor"/>
    </font>
    <font>
      <b/>
      <sz val="11"/>
      <color theme="1"/>
      <name val="Calibri"/>
      <family val="2"/>
      <scheme val="minor"/>
    </font>
    <font>
      <b/>
      <sz val="8"/>
      <color theme="1"/>
      <name val="Arial"/>
      <family val="2"/>
    </font>
    <font>
      <b/>
      <sz val="10"/>
      <color theme="1"/>
      <name val="Arial"/>
      <family val="2"/>
    </font>
    <font>
      <sz val="11"/>
      <color theme="1"/>
      <name val="Arial"/>
      <family val="2"/>
    </font>
    <font>
      <b/>
      <sz val="9"/>
      <name val="Arial"/>
      <family val="2"/>
    </font>
    <font>
      <sz val="9"/>
      <name val="Arial"/>
      <family val="2"/>
    </font>
    <font>
      <sz val="8"/>
      <color theme="1"/>
      <name val="Arial"/>
      <family val="2"/>
    </font>
    <font>
      <b/>
      <sz val="9"/>
      <color theme="1"/>
      <name val="Arial"/>
      <family val="2"/>
    </font>
    <font>
      <b/>
      <sz val="12"/>
      <color theme="1" tint="0.14999847407452621"/>
      <name val="Arial"/>
      <family val="2"/>
    </font>
    <font>
      <sz val="10"/>
      <color theme="1"/>
      <name val="Arial"/>
      <family val="2"/>
    </font>
    <font>
      <b/>
      <sz val="10"/>
      <color theme="1" tint="0.14999847407452621"/>
      <name val="Arial"/>
      <family val="2"/>
    </font>
    <font>
      <b/>
      <sz val="8"/>
      <name val="Arial"/>
      <family val="2"/>
    </font>
    <font>
      <b/>
      <sz val="12"/>
      <color theme="1"/>
      <name val="Arial"/>
      <family val="2"/>
    </font>
    <font>
      <b/>
      <sz val="11"/>
      <color theme="1"/>
      <name val="Arial"/>
      <family val="2"/>
    </font>
    <font>
      <b/>
      <sz val="8"/>
      <color theme="0"/>
      <name val="Arial"/>
      <family val="2"/>
    </font>
    <font>
      <sz val="11"/>
      <color rgb="FFFF0000"/>
      <name val="Arial"/>
      <family val="2"/>
    </font>
    <font>
      <sz val="8"/>
      <color rgb="FFFF0000"/>
      <name val="Arial"/>
      <family val="2"/>
    </font>
    <font>
      <sz val="11"/>
      <color theme="0"/>
      <name val="Arial"/>
      <family val="2"/>
    </font>
    <font>
      <sz val="8"/>
      <color theme="0"/>
      <name val="Arial"/>
      <family val="2"/>
    </font>
    <font>
      <u/>
      <sz val="9"/>
      <name val="Arial"/>
      <family val="2"/>
    </font>
    <font>
      <b/>
      <sz val="11"/>
      <color theme="0"/>
      <name val="Calibri"/>
      <family val="2"/>
      <scheme val="minor"/>
    </font>
    <font>
      <sz val="11"/>
      <color theme="0"/>
      <name val="Calibri"/>
      <family val="2"/>
      <scheme val="minor"/>
    </font>
    <font>
      <sz val="11"/>
      <name val="Calibri"/>
      <family val="2"/>
      <scheme val="minor"/>
    </font>
    <font>
      <b/>
      <sz val="14"/>
      <color theme="0"/>
      <name val="Arial"/>
      <family val="2"/>
    </font>
    <font>
      <b/>
      <sz val="9.5"/>
      <name val="Arial"/>
      <family val="2"/>
    </font>
    <font>
      <sz val="9.5"/>
      <name val="Arial"/>
      <family val="2"/>
    </font>
    <font>
      <sz val="9"/>
      <color theme="1"/>
      <name val="Arial"/>
      <family val="2"/>
    </font>
    <font>
      <sz val="9"/>
      <color theme="1"/>
      <name val="Calibri"/>
      <family val="2"/>
      <scheme val="minor"/>
    </font>
    <font>
      <b/>
      <sz val="9"/>
      <color theme="0"/>
      <name val="Arial"/>
      <family val="2"/>
    </font>
    <font>
      <sz val="8"/>
      <name val="Arial"/>
      <family val="2"/>
    </font>
    <font>
      <b/>
      <sz val="10"/>
      <color theme="0"/>
      <name val="Arial"/>
      <family val="2"/>
    </font>
    <font>
      <b/>
      <sz val="10"/>
      <name val="Arial"/>
      <family val="2"/>
    </font>
    <font>
      <sz val="10"/>
      <name val="Arial"/>
      <family val="2"/>
    </font>
    <font>
      <b/>
      <sz val="10"/>
      <color rgb="FF3333FF"/>
      <name val="Arial"/>
      <family val="2"/>
    </font>
    <font>
      <b/>
      <i/>
      <sz val="11"/>
      <color theme="0"/>
      <name val="Arial"/>
      <family val="2"/>
    </font>
    <font>
      <b/>
      <sz val="12"/>
      <name val="Arial"/>
      <family val="2"/>
    </font>
  </fonts>
  <fills count="9">
    <fill>
      <patternFill patternType="none"/>
    </fill>
    <fill>
      <patternFill patternType="gray125"/>
    </fill>
    <fill>
      <patternFill patternType="solid">
        <fgColor theme="0" tint="-0.249977111117893"/>
        <bgColor indexed="64"/>
      </patternFill>
    </fill>
    <fill>
      <patternFill patternType="solid">
        <fgColor rgb="FF8C1D40"/>
        <bgColor indexed="64"/>
      </patternFill>
    </fill>
    <fill>
      <patternFill patternType="solid">
        <fgColor theme="0" tint="-0.14999847407452621"/>
        <bgColor indexed="64"/>
      </patternFill>
    </fill>
    <fill>
      <patternFill patternType="solid">
        <fgColor theme="0"/>
        <bgColor indexed="64"/>
      </patternFill>
    </fill>
    <fill>
      <patternFill patternType="solid">
        <fgColor rgb="FFF1E9DF"/>
        <bgColor indexed="64"/>
      </patternFill>
    </fill>
    <fill>
      <patternFill patternType="solid">
        <fgColor theme="0" tint="-4.9989318521683403E-2"/>
        <bgColor indexed="64"/>
      </patternFill>
    </fill>
    <fill>
      <patternFill patternType="solid">
        <fgColor rgb="FFF2F2F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95">
    <xf numFmtId="0" fontId="0" fillId="0" borderId="0" xfId="0"/>
    <xf numFmtId="0" fontId="2" fillId="0" borderId="0" xfId="0" applyFont="1" applyAlignment="1" applyProtection="1">
      <alignment horizontal="right"/>
    </xf>
    <xf numFmtId="0" fontId="4" fillId="0" borderId="0" xfId="0" applyFont="1" applyProtection="1"/>
    <xf numFmtId="0" fontId="4" fillId="0" borderId="0" xfId="0" applyFont="1" applyAlignment="1" applyProtection="1"/>
    <xf numFmtId="0" fontId="4" fillId="0" borderId="0" xfId="0" applyFont="1" applyFill="1" applyAlignment="1" applyProtection="1">
      <alignment wrapText="1"/>
    </xf>
    <xf numFmtId="0" fontId="4" fillId="0" borderId="0" xfId="0" applyFont="1" applyProtection="1">
      <protection locked="0"/>
    </xf>
    <xf numFmtId="0" fontId="7" fillId="0" borderId="0" xfId="0" applyFont="1" applyProtection="1"/>
    <xf numFmtId="0" fontId="8" fillId="0" borderId="0" xfId="0" applyFont="1" applyProtection="1"/>
    <xf numFmtId="0" fontId="7" fillId="0" borderId="0" xfId="0" applyFont="1" applyProtection="1">
      <protection locked="0"/>
    </xf>
    <xf numFmtId="0" fontId="2" fillId="0" borderId="10" xfId="0" applyFont="1" applyBorder="1" applyAlignment="1" applyProtection="1">
      <alignment horizontal="center"/>
    </xf>
    <xf numFmtId="0" fontId="7" fillId="0" borderId="0" xfId="0" applyFont="1" applyAlignment="1" applyProtection="1">
      <alignment horizontal="left"/>
    </xf>
    <xf numFmtId="0" fontId="12" fillId="0" borderId="17" xfId="0" applyFont="1" applyBorder="1" applyProtection="1">
      <protection locked="0"/>
    </xf>
    <xf numFmtId="0" fontId="7" fillId="0" borderId="18" xfId="0" applyFont="1" applyBorder="1" applyProtection="1"/>
    <xf numFmtId="0" fontId="2" fillId="0" borderId="19" xfId="0" applyFont="1" applyBorder="1" applyProtection="1">
      <protection locked="0"/>
    </xf>
    <xf numFmtId="0" fontId="7" fillId="0" borderId="17" xfId="0" applyFont="1" applyBorder="1" applyProtection="1"/>
    <xf numFmtId="0" fontId="2" fillId="0" borderId="0" xfId="0" applyFont="1" applyAlignment="1" applyProtection="1">
      <alignment horizontal="left"/>
    </xf>
    <xf numFmtId="0" fontId="7" fillId="0" borderId="21" xfId="0" applyFont="1" applyBorder="1" applyProtection="1"/>
    <xf numFmtId="0" fontId="12" fillId="0" borderId="10" xfId="0" applyFont="1" applyBorder="1" applyProtection="1">
      <protection locked="0"/>
    </xf>
    <xf numFmtId="0" fontId="2" fillId="0" borderId="18" xfId="0" applyFont="1" applyBorder="1" applyAlignment="1" applyProtection="1">
      <alignment horizontal="center"/>
    </xf>
    <xf numFmtId="0" fontId="7" fillId="0" borderId="23" xfId="0" applyFont="1" applyFill="1" applyBorder="1" applyAlignment="1" applyProtection="1">
      <alignment wrapText="1"/>
    </xf>
    <xf numFmtId="0" fontId="2" fillId="0" borderId="0" xfId="0" applyFont="1" applyFill="1" applyAlignment="1" applyProtection="1">
      <alignment horizontal="center"/>
    </xf>
    <xf numFmtId="0" fontId="7" fillId="0" borderId="0" xfId="0" applyFont="1" applyFill="1" applyProtection="1">
      <protection locked="0"/>
    </xf>
    <xf numFmtId="0" fontId="7" fillId="0" borderId="0" xfId="0" applyFont="1" applyFill="1" applyAlignment="1" applyProtection="1">
      <alignment horizontal="center"/>
      <protection locked="0"/>
    </xf>
    <xf numFmtId="166" fontId="4" fillId="0" borderId="0" xfId="0" applyNumberFormat="1" applyFont="1" applyProtection="1"/>
    <xf numFmtId="0" fontId="7" fillId="0" borderId="26" xfId="0" applyFont="1" applyFill="1" applyBorder="1" applyAlignment="1" applyProtection="1">
      <alignment wrapText="1"/>
    </xf>
    <xf numFmtId="0" fontId="5" fillId="0"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xf>
    <xf numFmtId="0" fontId="8" fillId="0" borderId="14" xfId="0" applyFont="1" applyFill="1" applyBorder="1" applyAlignment="1" applyProtection="1">
      <alignment horizontal="center" vertical="center" wrapText="1"/>
    </xf>
    <xf numFmtId="0" fontId="14" fillId="0" borderId="0" xfId="0" applyFont="1"/>
    <xf numFmtId="0" fontId="4" fillId="0" borderId="0" xfId="0" applyFont="1"/>
    <xf numFmtId="0" fontId="1" fillId="0" borderId="0" xfId="0" applyFont="1"/>
    <xf numFmtId="0" fontId="4" fillId="0" borderId="0" xfId="0" applyFont="1" applyFill="1"/>
    <xf numFmtId="0" fontId="14" fillId="0" borderId="0" xfId="0" applyFont="1" applyFill="1"/>
    <xf numFmtId="0" fontId="4" fillId="0" borderId="29" xfId="0" applyFont="1" applyBorder="1" applyAlignment="1" applyProtection="1">
      <alignment horizontal="right"/>
    </xf>
    <xf numFmtId="0" fontId="4" fillId="0" borderId="29" xfId="0" applyFont="1" applyBorder="1" applyAlignment="1" applyProtection="1">
      <alignment horizontal="right"/>
      <protection locked="0"/>
    </xf>
    <xf numFmtId="49" fontId="4" fillId="0" borderId="25" xfId="0" applyNumberFormat="1" applyFont="1" applyBorder="1" applyAlignment="1" applyProtection="1">
      <alignment horizontal="right"/>
      <protection locked="0"/>
    </xf>
    <xf numFmtId="49" fontId="4" fillId="0" borderId="25" xfId="0" applyNumberFormat="1" applyFont="1" applyBorder="1" applyAlignment="1" applyProtection="1">
      <alignment horizontal="right"/>
    </xf>
    <xf numFmtId="0" fontId="12" fillId="0" borderId="17" xfId="0" applyFont="1" applyBorder="1" applyProtection="1"/>
    <xf numFmtId="0" fontId="2" fillId="0" borderId="19" xfId="0" applyFont="1" applyBorder="1" applyProtection="1"/>
    <xf numFmtId="0" fontId="12" fillId="0" borderId="10" xfId="0" applyFont="1" applyBorder="1" applyProtection="1"/>
    <xf numFmtId="0" fontId="7" fillId="0" borderId="0" xfId="0" applyFont="1" applyFill="1" applyProtection="1"/>
    <xf numFmtId="0" fontId="7" fillId="0" borderId="0" xfId="0" applyFont="1" applyFill="1" applyAlignment="1" applyProtection="1">
      <alignment horizontal="center"/>
    </xf>
    <xf numFmtId="0" fontId="2" fillId="0" borderId="17" xfId="0" applyFont="1" applyBorder="1" applyProtection="1"/>
    <xf numFmtId="0" fontId="3" fillId="0" borderId="0" xfId="0" applyFont="1" applyAlignment="1" applyProtection="1">
      <alignment horizontal="center"/>
    </xf>
    <xf numFmtId="0" fontId="7" fillId="0" borderId="0" xfId="0" applyFont="1" applyBorder="1" applyProtection="1"/>
    <xf numFmtId="0" fontId="13" fillId="0" borderId="0" xfId="0" applyFont="1" applyAlignment="1" applyProtection="1">
      <alignment horizontal="center"/>
    </xf>
    <xf numFmtId="0" fontId="15" fillId="0" borderId="0" xfId="0" applyFont="1" applyProtection="1"/>
    <xf numFmtId="0" fontId="16" fillId="0" borderId="0" xfId="0" applyFont="1" applyProtection="1"/>
    <xf numFmtId="0" fontId="17" fillId="0" borderId="0" xfId="0" applyFont="1" applyProtection="1"/>
    <xf numFmtId="0" fontId="17" fillId="0" borderId="0" xfId="0" applyFont="1" applyProtection="1">
      <protection locked="0"/>
    </xf>
    <xf numFmtId="0" fontId="18" fillId="0" borderId="0" xfId="0" applyFont="1" applyProtection="1"/>
    <xf numFmtId="0" fontId="19" fillId="0" borderId="0" xfId="0" applyFont="1" applyProtection="1"/>
    <xf numFmtId="0" fontId="21" fillId="0" borderId="0" xfId="0" applyFont="1"/>
    <xf numFmtId="0" fontId="22" fillId="0" borderId="0" xfId="0" applyFont="1"/>
    <xf numFmtId="0" fontId="23" fillId="0" borderId="0" xfId="0" applyFont="1"/>
    <xf numFmtId="49" fontId="3" fillId="0" borderId="0" xfId="0" applyNumberFormat="1" applyFont="1" applyAlignment="1" applyProtection="1">
      <alignment horizontal="center"/>
    </xf>
    <xf numFmtId="49" fontId="7" fillId="0" borderId="0" xfId="0" applyNumberFormat="1" applyFont="1" applyProtection="1"/>
    <xf numFmtId="49" fontId="5" fillId="0" borderId="14" xfId="0" applyNumberFormat="1" applyFont="1" applyFill="1" applyBorder="1" applyAlignment="1" applyProtection="1">
      <alignment horizontal="center" vertical="center" wrapText="1"/>
    </xf>
    <xf numFmtId="49" fontId="7" fillId="0" borderId="0" xfId="0" applyNumberFormat="1" applyFont="1" applyFill="1" applyProtection="1">
      <protection locked="0"/>
    </xf>
    <xf numFmtId="49" fontId="7" fillId="0" borderId="0" xfId="0" applyNumberFormat="1" applyFont="1" applyProtection="1">
      <protection locked="0"/>
    </xf>
    <xf numFmtId="49" fontId="19" fillId="0" borderId="0" xfId="0" applyNumberFormat="1" applyFont="1" applyProtection="1"/>
    <xf numFmtId="49" fontId="17" fillId="0" borderId="0" xfId="0" applyNumberFormat="1" applyFont="1" applyProtection="1"/>
    <xf numFmtId="0" fontId="0" fillId="5" borderId="0" xfId="0" applyFill="1"/>
    <xf numFmtId="0" fontId="4" fillId="5" borderId="0" xfId="0" applyFont="1" applyFill="1"/>
    <xf numFmtId="0" fontId="8" fillId="5" borderId="0" xfId="0" applyFont="1" applyFill="1" applyAlignment="1">
      <alignment horizontal="center" vertical="center"/>
    </xf>
    <xf numFmtId="0" fontId="27" fillId="5" borderId="0" xfId="0" applyFont="1" applyFill="1"/>
    <xf numFmtId="0" fontId="28" fillId="5" borderId="0" xfId="0" applyFont="1" applyFill="1"/>
    <xf numFmtId="0" fontId="7" fillId="0" borderId="7" xfId="0" applyFont="1" applyFill="1" applyBorder="1" applyAlignment="1" applyProtection="1">
      <alignment horizontal="center"/>
      <protection locked="0"/>
    </xf>
    <xf numFmtId="0" fontId="7" fillId="0" borderId="14" xfId="0" applyFont="1" applyFill="1" applyBorder="1" applyProtection="1">
      <protection locked="0"/>
    </xf>
    <xf numFmtId="0" fontId="7" fillId="0" borderId="2" xfId="0" applyFont="1" applyBorder="1" applyProtection="1">
      <protection locked="0"/>
    </xf>
    <xf numFmtId="0" fontId="13" fillId="7" borderId="27" xfId="0" applyFont="1" applyFill="1" applyBorder="1" applyAlignment="1" applyProtection="1">
      <alignment horizontal="right" wrapText="1"/>
    </xf>
    <xf numFmtId="0" fontId="13" fillId="7" borderId="28" xfId="0" applyFont="1" applyFill="1" applyBorder="1" applyAlignment="1" applyProtection="1">
      <alignment horizontal="right" wrapText="1"/>
    </xf>
    <xf numFmtId="0" fontId="29" fillId="3" borderId="9"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29" fillId="3" borderId="9" xfId="0" applyFont="1" applyFill="1" applyBorder="1" applyAlignment="1" applyProtection="1">
      <alignment horizontal="center" vertical="center"/>
    </xf>
    <xf numFmtId="49" fontId="15" fillId="3" borderId="9" xfId="0" applyNumberFormat="1" applyFont="1" applyFill="1" applyBorder="1" applyAlignment="1" applyProtection="1">
      <alignment horizontal="center" vertical="center" wrapText="1"/>
    </xf>
    <xf numFmtId="0" fontId="29" fillId="3" borderId="13" xfId="0" applyFont="1" applyFill="1" applyBorder="1" applyAlignment="1" applyProtection="1"/>
    <xf numFmtId="0" fontId="29" fillId="3" borderId="14" xfId="0" applyFont="1" applyFill="1" applyBorder="1" applyAlignment="1" applyProtection="1"/>
    <xf numFmtId="0" fontId="19" fillId="3" borderId="14" xfId="0" applyFont="1" applyFill="1" applyBorder="1" applyProtection="1"/>
    <xf numFmtId="0" fontId="19" fillId="3" borderId="14" xfId="0" applyFont="1" applyFill="1" applyBorder="1" applyAlignment="1" applyProtection="1">
      <alignment horizontal="center"/>
    </xf>
    <xf numFmtId="49" fontId="19" fillId="3" borderId="15" xfId="0" applyNumberFormat="1" applyFont="1" applyFill="1" applyBorder="1" applyProtection="1"/>
    <xf numFmtId="164" fontId="10" fillId="7" borderId="9" xfId="0" applyNumberFormat="1" applyFont="1" applyFill="1" applyBorder="1" applyAlignment="1" applyProtection="1">
      <alignment horizontal="right"/>
      <protection locked="0"/>
    </xf>
    <xf numFmtId="1" fontId="10" fillId="7" borderId="9" xfId="0" applyNumberFormat="1" applyFont="1" applyFill="1" applyBorder="1" applyAlignment="1" applyProtection="1">
      <alignment horizontal="right"/>
    </xf>
    <xf numFmtId="0" fontId="10" fillId="7" borderId="9" xfId="0" applyFont="1" applyFill="1" applyBorder="1" applyAlignment="1" applyProtection="1">
      <alignment horizontal="right"/>
    </xf>
    <xf numFmtId="165" fontId="10" fillId="7" borderId="9" xfId="0" applyNumberFormat="1" applyFont="1" applyFill="1" applyBorder="1" applyAlignment="1" applyProtection="1">
      <alignment horizontal="right"/>
    </xf>
    <xf numFmtId="0" fontId="9" fillId="6" borderId="1" xfId="0" applyFont="1" applyFill="1" applyBorder="1" applyAlignment="1" applyProtection="1">
      <alignment horizontal="right" vertical="center"/>
    </xf>
    <xf numFmtId="0" fontId="4" fillId="6" borderId="4" xfId="0" applyFont="1" applyFill="1" applyBorder="1" applyProtection="1"/>
    <xf numFmtId="0" fontId="11" fillId="6" borderId="4" xfId="0" applyFont="1" applyFill="1" applyBorder="1" applyAlignment="1" applyProtection="1">
      <alignment horizontal="right"/>
    </xf>
    <xf numFmtId="0" fontId="7" fillId="6" borderId="4" xfId="0" applyFont="1" applyFill="1" applyBorder="1" applyAlignment="1" applyProtection="1">
      <alignment horizontal="left"/>
    </xf>
    <xf numFmtId="0" fontId="13" fillId="6" borderId="6" xfId="0" applyFont="1" applyFill="1" applyBorder="1" applyAlignment="1" applyProtection="1">
      <alignment horizontal="right"/>
    </xf>
    <xf numFmtId="0" fontId="4" fillId="6" borderId="5" xfId="0" applyFont="1" applyFill="1" applyBorder="1" applyProtection="1"/>
    <xf numFmtId="0" fontId="7" fillId="6" borderId="5" xfId="0" applyFont="1" applyFill="1" applyBorder="1" applyAlignment="1" applyProtection="1">
      <alignment horizontal="right"/>
      <protection locked="0"/>
    </xf>
    <xf numFmtId="0" fontId="15" fillId="3" borderId="9" xfId="0" applyFont="1" applyFill="1" applyBorder="1" applyAlignment="1" applyProtection="1">
      <alignment horizontal="center" vertical="center"/>
    </xf>
    <xf numFmtId="164" fontId="10" fillId="7" borderId="9" xfId="0" applyNumberFormat="1" applyFont="1" applyFill="1" applyBorder="1" applyAlignment="1" applyProtection="1">
      <alignment horizontal="right"/>
    </xf>
    <xf numFmtId="0" fontId="7" fillId="6" borderId="5" xfId="0" applyFont="1" applyFill="1" applyBorder="1" applyAlignment="1" applyProtection="1">
      <alignment horizontal="right"/>
    </xf>
    <xf numFmtId="0" fontId="19" fillId="3" borderId="15" xfId="0" applyFont="1" applyFill="1" applyBorder="1" applyProtection="1"/>
    <xf numFmtId="0" fontId="12" fillId="0" borderId="10" xfId="0" applyFont="1" applyBorder="1" applyAlignment="1" applyProtection="1">
      <alignment horizontal="center"/>
    </xf>
    <xf numFmtId="0" fontId="12" fillId="0" borderId="18" xfId="0" applyFont="1" applyBorder="1" applyAlignment="1" applyProtection="1">
      <alignment horizontal="center"/>
    </xf>
    <xf numFmtId="0" fontId="12" fillId="0" borderId="18" xfId="0" applyFont="1" applyBorder="1" applyProtection="1"/>
    <xf numFmtId="0" fontId="12" fillId="0" borderId="19" xfId="0" applyFont="1" applyBorder="1" applyProtection="1"/>
    <xf numFmtId="0" fontId="30" fillId="0" borderId="23" xfId="0" applyFont="1" applyFill="1" applyBorder="1" applyAlignment="1" applyProtection="1">
      <alignment wrapText="1"/>
    </xf>
    <xf numFmtId="0" fontId="31" fillId="3" borderId="13" xfId="0" applyFont="1" applyFill="1" applyBorder="1" applyAlignment="1" applyProtection="1"/>
    <xf numFmtId="165" fontId="13" fillId="2" borderId="9" xfId="0" applyNumberFormat="1" applyFont="1" applyFill="1" applyBorder="1" applyAlignment="1" applyProtection="1">
      <alignment horizontal="right"/>
    </xf>
    <xf numFmtId="0" fontId="32" fillId="0" borderId="10" xfId="0" applyFont="1" applyBorder="1" applyAlignment="1" applyProtection="1">
      <alignment horizontal="center"/>
      <protection locked="0"/>
    </xf>
    <xf numFmtId="0" fontId="32" fillId="0" borderId="18" xfId="0" applyFont="1" applyBorder="1" applyAlignment="1" applyProtection="1">
      <alignment horizontal="center"/>
      <protection locked="0"/>
    </xf>
    <xf numFmtId="0" fontId="32" fillId="0" borderId="12" xfId="0" applyFont="1" applyBorder="1" applyAlignment="1" applyProtection="1">
      <alignment horizontal="center"/>
      <protection locked="0"/>
    </xf>
    <xf numFmtId="0" fontId="32" fillId="0" borderId="10" xfId="0" applyFont="1" applyBorder="1" applyAlignment="1" applyProtection="1">
      <alignment horizontal="center"/>
    </xf>
    <xf numFmtId="0" fontId="32" fillId="0" borderId="18" xfId="0" applyFont="1" applyBorder="1" applyAlignment="1" applyProtection="1">
      <alignment horizontal="center"/>
    </xf>
    <xf numFmtId="0" fontId="32" fillId="0" borderId="12" xfId="0" applyFont="1" applyBorder="1" applyAlignment="1" applyProtection="1">
      <alignment horizontal="center"/>
    </xf>
    <xf numFmtId="0" fontId="34" fillId="0" borderId="10" xfId="0" applyFont="1" applyBorder="1" applyAlignment="1" applyProtection="1">
      <alignment horizontal="center"/>
    </xf>
    <xf numFmtId="0" fontId="33" fillId="0" borderId="10" xfId="0" applyFont="1" applyBorder="1" applyAlignment="1" applyProtection="1">
      <alignment horizontal="center"/>
    </xf>
    <xf numFmtId="0" fontId="32" fillId="0" borderId="11" xfId="0" applyFont="1" applyBorder="1" applyAlignment="1" applyProtection="1">
      <alignment horizontal="center"/>
    </xf>
    <xf numFmtId="0" fontId="33" fillId="0" borderId="18" xfId="0" applyFont="1" applyBorder="1" applyAlignment="1" applyProtection="1">
      <alignment horizontal="center"/>
    </xf>
    <xf numFmtId="0" fontId="10" fillId="0" borderId="12" xfId="0" applyFont="1" applyBorder="1" applyAlignment="1" applyProtection="1">
      <alignment horizontal="center"/>
    </xf>
    <xf numFmtId="0" fontId="34" fillId="0" borderId="11" xfId="0" applyFont="1" applyBorder="1" applyAlignment="1" applyProtection="1">
      <alignment horizontal="center"/>
    </xf>
    <xf numFmtId="0" fontId="32" fillId="0" borderId="24" xfId="0" applyFont="1" applyFill="1" applyBorder="1" applyAlignment="1" applyProtection="1">
      <alignment horizontal="center"/>
    </xf>
    <xf numFmtId="0" fontId="32" fillId="0" borderId="24" xfId="0" applyFont="1" applyBorder="1" applyAlignment="1" applyProtection="1">
      <alignment horizontal="center"/>
    </xf>
    <xf numFmtId="0" fontId="33" fillId="0" borderId="24" xfId="0" applyFont="1" applyFill="1" applyBorder="1" applyAlignment="1" applyProtection="1">
      <alignment horizontal="center"/>
    </xf>
    <xf numFmtId="0" fontId="32" fillId="0" borderId="25" xfId="0" applyFont="1" applyBorder="1" applyAlignment="1" applyProtection="1">
      <alignment horizontal="center"/>
    </xf>
    <xf numFmtId="14" fontId="32" fillId="0" borderId="11" xfId="0" applyNumberFormat="1" applyFont="1" applyBorder="1" applyAlignment="1" applyProtection="1">
      <alignment horizontal="center"/>
    </xf>
    <xf numFmtId="0" fontId="10" fillId="0" borderId="10" xfId="0" applyFont="1" applyBorder="1" applyAlignment="1" applyProtection="1">
      <alignment horizontal="center"/>
    </xf>
    <xf numFmtId="49" fontId="32" fillId="0" borderId="11" xfId="0" applyNumberFormat="1" applyFont="1" applyBorder="1" applyAlignment="1" applyProtection="1">
      <alignment horizontal="center"/>
      <protection locked="0"/>
    </xf>
    <xf numFmtId="0" fontId="10" fillId="0" borderId="18" xfId="0" applyFont="1" applyBorder="1" applyAlignment="1" applyProtection="1">
      <alignment horizontal="center"/>
    </xf>
    <xf numFmtId="0" fontId="32" fillId="0" borderId="24" xfId="0" applyFont="1" applyFill="1" applyBorder="1" applyAlignment="1" applyProtection="1">
      <alignment horizontal="center"/>
      <protection locked="0"/>
    </xf>
    <xf numFmtId="0" fontId="32" fillId="0" borderId="24" xfId="0" applyFont="1" applyBorder="1" applyAlignment="1" applyProtection="1">
      <alignment horizontal="center"/>
      <protection locked="0"/>
    </xf>
    <xf numFmtId="0" fontId="10" fillId="0" borderId="24" xfId="0" applyFont="1" applyFill="1" applyBorder="1" applyAlignment="1" applyProtection="1">
      <alignment horizontal="center"/>
    </xf>
    <xf numFmtId="0" fontId="32" fillId="0" borderId="20" xfId="0" applyFont="1" applyBorder="1" applyAlignment="1" applyProtection="1">
      <alignment horizontal="center"/>
      <protection locked="0"/>
    </xf>
    <xf numFmtId="0" fontId="10" fillId="0" borderId="24" xfId="0" applyFont="1" applyBorder="1" applyAlignment="1" applyProtection="1">
      <alignment horizontal="center"/>
    </xf>
    <xf numFmtId="49" fontId="32" fillId="0" borderId="25" xfId="0" applyNumberFormat="1" applyFont="1" applyBorder="1" applyAlignment="1" applyProtection="1">
      <alignment horizontal="center"/>
      <protection locked="0"/>
    </xf>
    <xf numFmtId="0" fontId="34" fillId="0" borderId="24" xfId="0" applyFont="1" applyBorder="1" applyAlignment="1" applyProtection="1">
      <alignment horizontal="center"/>
      <protection locked="0"/>
    </xf>
    <xf numFmtId="0" fontId="34" fillId="0" borderId="20" xfId="0" applyFont="1" applyBorder="1" applyAlignment="1" applyProtection="1">
      <alignment horizontal="center"/>
      <protection locked="0"/>
    </xf>
    <xf numFmtId="49" fontId="34" fillId="0" borderId="25" xfId="0" applyNumberFormat="1" applyFont="1" applyBorder="1" applyAlignment="1" applyProtection="1">
      <alignment horizontal="center"/>
      <protection locked="0"/>
    </xf>
    <xf numFmtId="0" fontId="33" fillId="0" borderId="12" xfId="0" applyFont="1" applyBorder="1" applyAlignment="1" applyProtection="1">
      <alignment horizontal="center"/>
    </xf>
    <xf numFmtId="0" fontId="8" fillId="5" borderId="0" xfId="0" applyFont="1" applyFill="1"/>
    <xf numFmtId="0" fontId="17" fillId="0" borderId="0" xfId="0" applyFont="1" applyBorder="1" applyProtection="1"/>
    <xf numFmtId="0" fontId="31" fillId="0" borderId="0" xfId="0" applyFont="1" applyProtection="1"/>
    <xf numFmtId="49" fontId="4" fillId="0" borderId="0" xfId="0" applyNumberFormat="1" applyFont="1" applyBorder="1" applyAlignment="1" applyProtection="1">
      <alignment horizontal="right"/>
      <protection locked="0"/>
    </xf>
    <xf numFmtId="0" fontId="13" fillId="0" borderId="0" xfId="0" applyFont="1" applyFill="1" applyBorder="1" applyAlignment="1" applyProtection="1">
      <alignment horizontal="right" wrapText="1"/>
    </xf>
    <xf numFmtId="0" fontId="12" fillId="0" borderId="19" xfId="0" applyFont="1" applyBorder="1" applyProtection="1">
      <protection locked="0"/>
    </xf>
    <xf numFmtId="0" fontId="3" fillId="6" borderId="4" xfId="0" applyFont="1" applyFill="1" applyBorder="1" applyAlignment="1" applyProtection="1">
      <alignment horizontal="right"/>
    </xf>
    <xf numFmtId="0" fontId="32" fillId="6" borderId="4" xfId="0" applyFont="1" applyFill="1" applyBorder="1" applyAlignment="1" applyProtection="1">
      <alignment horizontal="right"/>
    </xf>
    <xf numFmtId="0" fontId="36" fillId="6" borderId="1" xfId="0" applyFont="1" applyFill="1" applyBorder="1" applyAlignment="1" applyProtection="1">
      <alignment horizontal="right" vertical="center"/>
    </xf>
    <xf numFmtId="0" fontId="36" fillId="6" borderId="6" xfId="0" applyFont="1" applyFill="1" applyBorder="1" applyAlignment="1" applyProtection="1">
      <alignment horizontal="right"/>
    </xf>
    <xf numFmtId="2" fontId="10" fillId="8" borderId="9" xfId="0" applyNumberFormat="1" applyFont="1" applyFill="1" applyBorder="1" applyAlignment="1" applyProtection="1">
      <alignment horizontal="right"/>
    </xf>
    <xf numFmtId="2" fontId="4" fillId="8" borderId="9" xfId="0" applyNumberFormat="1" applyFont="1" applyFill="1" applyBorder="1" applyAlignment="1" applyProtection="1">
      <alignment horizontal="right"/>
    </xf>
    <xf numFmtId="0" fontId="27" fillId="0" borderId="0" xfId="0" applyFont="1" applyFill="1" applyAlignment="1">
      <alignment horizontal="center"/>
    </xf>
    <xf numFmtId="0" fontId="5" fillId="5" borderId="32" xfId="0" applyFont="1" applyFill="1" applyBorder="1" applyAlignment="1">
      <alignment horizontal="left" vertical="center"/>
    </xf>
    <xf numFmtId="0" fontId="5" fillId="5" borderId="33" xfId="0" applyFont="1" applyFill="1" applyBorder="1" applyAlignment="1">
      <alignment horizontal="left" vertical="center"/>
    </xf>
    <xf numFmtId="0" fontId="6" fillId="5" borderId="32" xfId="0" applyFont="1" applyFill="1" applyBorder="1" applyAlignment="1">
      <alignment horizontal="left" vertical="center"/>
    </xf>
    <xf numFmtId="0" fontId="6" fillId="5" borderId="33" xfId="0" applyFont="1" applyFill="1" applyBorder="1" applyAlignment="1">
      <alignment horizontal="left" vertical="center"/>
    </xf>
    <xf numFmtId="0" fontId="5" fillId="5" borderId="32"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4" borderId="13" xfId="0" applyFont="1" applyFill="1" applyBorder="1" applyAlignment="1">
      <alignment horizontal="center" vertical="top" wrapText="1"/>
    </xf>
    <xf numFmtId="0" fontId="5" fillId="4" borderId="15" xfId="0" applyFont="1" applyFill="1" applyBorder="1" applyAlignment="1">
      <alignment horizontal="center" vertical="top" wrapText="1"/>
    </xf>
    <xf numFmtId="0" fontId="6" fillId="5" borderId="30" xfId="0" applyFont="1" applyFill="1" applyBorder="1" applyAlignment="1">
      <alignment horizontal="left" vertical="center" wrapText="1"/>
    </xf>
    <xf numFmtId="0" fontId="6" fillId="5" borderId="31" xfId="0" applyFont="1" applyFill="1" applyBorder="1" applyAlignment="1">
      <alignment horizontal="left" vertical="center" wrapText="1"/>
    </xf>
    <xf numFmtId="0" fontId="24" fillId="3" borderId="0" xfId="0" applyFont="1" applyFill="1" applyAlignment="1" applyProtection="1">
      <alignment horizontal="center"/>
    </xf>
    <xf numFmtId="0" fontId="29" fillId="3" borderId="13" xfId="0" applyFont="1" applyFill="1" applyBorder="1" applyAlignment="1" applyProtection="1">
      <alignment horizontal="left"/>
    </xf>
    <xf numFmtId="0" fontId="29" fillId="3" borderId="14" xfId="0" applyFont="1" applyFill="1" applyBorder="1" applyAlignment="1" applyProtection="1">
      <alignment horizontal="left"/>
    </xf>
    <xf numFmtId="0" fontId="29" fillId="3" borderId="15" xfId="0" applyFont="1" applyFill="1" applyBorder="1" applyAlignment="1" applyProtection="1">
      <alignment horizontal="left"/>
    </xf>
    <xf numFmtId="0" fontId="12" fillId="0" borderId="12" xfId="0" applyFont="1" applyBorder="1" applyAlignment="1" applyProtection="1">
      <alignment horizontal="center" vertical="center"/>
    </xf>
    <xf numFmtId="0" fontId="12" fillId="0" borderId="22"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0" xfId="0" applyFont="1" applyBorder="1" applyAlignment="1" applyProtection="1">
      <alignment horizontal="center" vertical="center"/>
    </xf>
    <xf numFmtId="0" fontId="32" fillId="7" borderId="1" xfId="0" applyFont="1" applyFill="1" applyBorder="1" applyAlignment="1" applyProtection="1">
      <alignment horizontal="left" vertical="top" wrapText="1"/>
    </xf>
    <xf numFmtId="0" fontId="32" fillId="7" borderId="2" xfId="0" applyFont="1" applyFill="1" applyBorder="1" applyAlignment="1" applyProtection="1">
      <alignment horizontal="left" vertical="top" wrapText="1"/>
    </xf>
    <xf numFmtId="0" fontId="32" fillId="7" borderId="3" xfId="0" applyFont="1" applyFill="1" applyBorder="1" applyAlignment="1" applyProtection="1">
      <alignment horizontal="left" vertical="top" wrapText="1"/>
    </xf>
    <xf numFmtId="0" fontId="32" fillId="7" borderId="4" xfId="0" applyFont="1" applyFill="1" applyBorder="1" applyAlignment="1" applyProtection="1">
      <alignment horizontal="left" vertical="top" wrapText="1"/>
    </xf>
    <xf numFmtId="0" fontId="32" fillId="7" borderId="0" xfId="0" applyFont="1" applyFill="1" applyBorder="1" applyAlignment="1" applyProtection="1">
      <alignment horizontal="left" vertical="top" wrapText="1"/>
    </xf>
    <xf numFmtId="0" fontId="32" fillId="7" borderId="5" xfId="0" applyFont="1" applyFill="1" applyBorder="1" applyAlignment="1" applyProtection="1">
      <alignment horizontal="left" vertical="top" wrapText="1"/>
    </xf>
    <xf numFmtId="0" fontId="32" fillId="7" borderId="6" xfId="0" applyFont="1" applyFill="1" applyBorder="1" applyAlignment="1" applyProtection="1">
      <alignment horizontal="left" vertical="top" wrapText="1"/>
    </xf>
    <xf numFmtId="0" fontId="32" fillId="7" borderId="7" xfId="0" applyFont="1" applyFill="1" applyBorder="1" applyAlignment="1" applyProtection="1">
      <alignment horizontal="left" vertical="top" wrapText="1"/>
    </xf>
    <xf numFmtId="0" fontId="32" fillId="7" borderId="8" xfId="0" applyFont="1" applyFill="1" applyBorder="1" applyAlignment="1" applyProtection="1">
      <alignment horizontal="left" vertical="top" wrapText="1"/>
    </xf>
    <xf numFmtId="0" fontId="2" fillId="0" borderId="22" xfId="0" applyFont="1" applyBorder="1" applyAlignment="1" applyProtection="1">
      <alignment horizontal="center" vertical="center"/>
    </xf>
    <xf numFmtId="0" fontId="25" fillId="7" borderId="1" xfId="0" applyFont="1" applyFill="1" applyBorder="1" applyAlignment="1" applyProtection="1">
      <alignment horizontal="left" vertical="top" wrapText="1"/>
    </xf>
    <xf numFmtId="0" fontId="25" fillId="7" borderId="2" xfId="0" applyFont="1" applyFill="1" applyBorder="1" applyAlignment="1" applyProtection="1">
      <alignment horizontal="left" vertical="top" wrapText="1"/>
    </xf>
    <xf numFmtId="0" fontId="25" fillId="7" borderId="3" xfId="0" applyFont="1" applyFill="1" applyBorder="1" applyAlignment="1" applyProtection="1">
      <alignment horizontal="left" vertical="top" wrapText="1"/>
    </xf>
    <xf numFmtId="0" fontId="25" fillId="7" borderId="4" xfId="0" applyFont="1" applyFill="1" applyBorder="1" applyAlignment="1" applyProtection="1">
      <alignment horizontal="left" vertical="top" wrapText="1"/>
    </xf>
    <xf numFmtId="0" fontId="25" fillId="7" borderId="0" xfId="0" applyFont="1" applyFill="1" applyBorder="1" applyAlignment="1" applyProtection="1">
      <alignment horizontal="left" vertical="top" wrapText="1"/>
    </xf>
    <xf numFmtId="0" fontId="25" fillId="7" borderId="5" xfId="0" applyFont="1" applyFill="1" applyBorder="1" applyAlignment="1" applyProtection="1">
      <alignment horizontal="left" vertical="top" wrapText="1"/>
    </xf>
    <xf numFmtId="0" fontId="25" fillId="7" borderId="6" xfId="0" applyFont="1" applyFill="1" applyBorder="1" applyAlignment="1" applyProtection="1">
      <alignment horizontal="left" vertical="top" wrapText="1"/>
    </xf>
    <xf numFmtId="0" fontId="25" fillId="7" borderId="7" xfId="0" applyFont="1" applyFill="1" applyBorder="1" applyAlignment="1" applyProtection="1">
      <alignment horizontal="left" vertical="top" wrapText="1"/>
    </xf>
    <xf numFmtId="0" fontId="25" fillId="7" borderId="8" xfId="0" applyFont="1" applyFill="1" applyBorder="1" applyAlignment="1" applyProtection="1">
      <alignment horizontal="left" vertical="top" wrapText="1"/>
    </xf>
    <xf numFmtId="0" fontId="31" fillId="3" borderId="13" xfId="0" applyFont="1" applyFill="1" applyBorder="1" applyAlignment="1" applyProtection="1">
      <alignment horizontal="left"/>
      <protection locked="0"/>
    </xf>
    <xf numFmtId="0" fontId="31" fillId="3" borderId="14" xfId="0" applyFont="1" applyFill="1" applyBorder="1" applyAlignment="1" applyProtection="1">
      <alignment horizontal="left"/>
      <protection locked="0"/>
    </xf>
    <xf numFmtId="0" fontId="31" fillId="3" borderId="15" xfId="0" applyFont="1" applyFill="1" applyBorder="1" applyAlignment="1" applyProtection="1">
      <alignment horizontal="left"/>
      <protection locked="0"/>
    </xf>
    <xf numFmtId="0" fontId="31" fillId="3" borderId="13" xfId="0" applyFont="1" applyFill="1" applyBorder="1" applyAlignment="1" applyProtection="1">
      <alignment horizontal="left"/>
    </xf>
    <xf numFmtId="0" fontId="31" fillId="3" borderId="14" xfId="0" applyFont="1" applyFill="1" applyBorder="1" applyAlignment="1" applyProtection="1">
      <alignment horizontal="left"/>
    </xf>
    <xf numFmtId="0" fontId="31" fillId="3" borderId="15" xfId="0" applyFont="1" applyFill="1" applyBorder="1" applyAlignment="1" applyProtection="1">
      <alignment horizontal="left"/>
    </xf>
    <xf numFmtId="0" fontId="35" fillId="3" borderId="0" xfId="0" applyFont="1" applyFill="1" applyAlignment="1" applyProtection="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8C1D40"/>
      <color rgb="FFF1E9DF"/>
      <color rgb="FFD4C190"/>
      <color rgb="FF00A3E0"/>
      <color rgb="FF990033"/>
      <color rgb="FFE1E5DF"/>
      <color rgb="FFD4CDBE"/>
      <color rgb="FFEAE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250825</xdr:colOff>
      <xdr:row>0</xdr:row>
      <xdr:rowOff>114300</xdr:rowOff>
    </xdr:from>
    <xdr:to>
      <xdr:col>12</xdr:col>
      <xdr:colOff>306856</xdr:colOff>
      <xdr:row>31</xdr:row>
      <xdr:rowOff>123825</xdr:rowOff>
    </xdr:to>
    <xdr:pic>
      <xdr:nvPicPr>
        <xdr:cNvPr id="2" name="Picture 1">
          <a:extLst>
            <a:ext uri="{FF2B5EF4-FFF2-40B4-BE49-F238E27FC236}">
              <a16:creationId xmlns:a16="http://schemas.microsoft.com/office/drawing/2014/main" id="{AF9E5945-0615-AED9-F397-079AE5B5070E}"/>
            </a:ext>
          </a:extLst>
        </xdr:cNvPr>
        <xdr:cNvPicPr>
          <a:picLocks noChangeAspect="1"/>
        </xdr:cNvPicPr>
      </xdr:nvPicPr>
      <xdr:blipFill>
        <a:blip xmlns:r="http://schemas.openxmlformats.org/officeDocument/2006/relationships" r:embed="rId1"/>
        <a:stretch>
          <a:fillRect/>
        </a:stretch>
      </xdr:blipFill>
      <xdr:spPr>
        <a:xfrm>
          <a:off x="4089400" y="114300"/>
          <a:ext cx="5418606" cy="6819900"/>
        </a:xfrm>
        <a:prstGeom prst="rect">
          <a:avLst/>
        </a:prstGeom>
        <a:effectLst>
          <a:outerShdw blurRad="63500" sx="102000" sy="102000" algn="ctr"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527049</xdr:colOff>
      <xdr:row>16</xdr:row>
      <xdr:rowOff>152134</xdr:rowOff>
    </xdr:from>
    <xdr:to>
      <xdr:col>18</xdr:col>
      <xdr:colOff>183091</xdr:colOff>
      <xdr:row>19</xdr:row>
      <xdr:rowOff>178329</xdr:rowOff>
    </xdr:to>
    <xdr:sp macro="" textlink="">
      <xdr:nvSpPr>
        <xdr:cNvPr id="2" name="Callout: Line 1">
          <a:extLst>
            <a:ext uri="{FF2B5EF4-FFF2-40B4-BE49-F238E27FC236}">
              <a16:creationId xmlns:a16="http://schemas.microsoft.com/office/drawing/2014/main" id="{634E115E-A379-4A7B-8827-8E3888131A49}"/>
            </a:ext>
          </a:extLst>
        </xdr:cNvPr>
        <xdr:cNvSpPr/>
      </xdr:nvSpPr>
      <xdr:spPr>
        <a:xfrm>
          <a:off x="15767049" y="4128822"/>
          <a:ext cx="3513667" cy="561976"/>
        </a:xfrm>
        <a:prstGeom prst="borderCallout1">
          <a:avLst>
            <a:gd name="adj1" fmla="val 42265"/>
            <a:gd name="adj2" fmla="val -168"/>
            <a:gd name="adj3" fmla="val 174154"/>
            <a:gd name="adj4" fmla="val -42041"/>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a:t>
          </a:r>
          <a:r>
            <a:rPr lang="en-US" sz="1100" b="1" baseline="0">
              <a:solidFill>
                <a:sysClr val="windowText" lastClr="000000"/>
              </a:solidFill>
            </a:rPr>
            <a:t> you earned quarter unts, you must convert those units to semester units. Please refer to your DARS.</a:t>
          </a:r>
          <a:endParaRPr lang="en-US" sz="1100" b="1">
            <a:solidFill>
              <a:sysClr val="windowText" lastClr="000000"/>
            </a:solidFill>
          </a:endParaRPr>
        </a:p>
      </xdr:txBody>
    </xdr:sp>
    <xdr:clientData/>
  </xdr:twoCellAnchor>
  <xdr:twoCellAnchor>
    <xdr:from>
      <xdr:col>9</xdr:col>
      <xdr:colOff>884238</xdr:colOff>
      <xdr:row>2</xdr:row>
      <xdr:rowOff>44450</xdr:rowOff>
    </xdr:from>
    <xdr:to>
      <xdr:col>15</xdr:col>
      <xdr:colOff>86519</xdr:colOff>
      <xdr:row>4</xdr:row>
      <xdr:rowOff>54768</xdr:rowOff>
    </xdr:to>
    <xdr:sp macro="" textlink="">
      <xdr:nvSpPr>
        <xdr:cNvPr id="3" name="Callout: Line 2">
          <a:extLst>
            <a:ext uri="{FF2B5EF4-FFF2-40B4-BE49-F238E27FC236}">
              <a16:creationId xmlns:a16="http://schemas.microsoft.com/office/drawing/2014/main" id="{31042592-007D-4310-8743-B321081B08E5}"/>
            </a:ext>
          </a:extLst>
        </xdr:cNvPr>
        <xdr:cNvSpPr/>
      </xdr:nvSpPr>
      <xdr:spPr>
        <a:xfrm>
          <a:off x="14088269" y="473075"/>
          <a:ext cx="3167063" cy="427037"/>
        </a:xfrm>
        <a:prstGeom prst="borderCallout1">
          <a:avLst>
            <a:gd name="adj1" fmla="val 47642"/>
            <a:gd name="adj2" fmla="val -532"/>
            <a:gd name="adj3" fmla="val 28419"/>
            <a:gd name="adj4" fmla="val -259908"/>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Make sure to include</a:t>
          </a:r>
          <a:r>
            <a:rPr lang="en-US" sz="1100" b="1" baseline="0">
              <a:solidFill>
                <a:sysClr val="windowText" lastClr="000000"/>
              </a:solidFill>
            </a:rPr>
            <a:t> your name and ASU ID number. </a:t>
          </a:r>
          <a:endParaRPr lang="en-US" sz="1100" b="1">
            <a:solidFill>
              <a:sysClr val="windowText" lastClr="000000"/>
            </a:solidFill>
          </a:endParaRPr>
        </a:p>
      </xdr:txBody>
    </xdr:sp>
    <xdr:clientData/>
  </xdr:twoCellAnchor>
  <xdr:twoCellAnchor editAs="oneCell">
    <xdr:from>
      <xdr:col>0</xdr:col>
      <xdr:colOff>154291</xdr:colOff>
      <xdr:row>23</xdr:row>
      <xdr:rowOff>169863</xdr:rowOff>
    </xdr:from>
    <xdr:to>
      <xdr:col>0</xdr:col>
      <xdr:colOff>2479978</xdr:colOff>
      <xdr:row>28</xdr:row>
      <xdr:rowOff>12473</xdr:rowOff>
    </xdr:to>
    <xdr:pic>
      <xdr:nvPicPr>
        <xdr:cNvPr id="7" name="Picture 6">
          <a:extLst>
            <a:ext uri="{FF2B5EF4-FFF2-40B4-BE49-F238E27FC236}">
              <a16:creationId xmlns:a16="http://schemas.microsoft.com/office/drawing/2014/main" id="{D4E0522B-5416-449F-B463-69370B72B40E}"/>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797164">
          <a:off x="154291" y="5468144"/>
          <a:ext cx="2325687" cy="771298"/>
        </a:xfrm>
        <a:prstGeom prst="rect">
          <a:avLst/>
        </a:prstGeom>
      </xdr:spPr>
    </xdr:pic>
    <xdr:clientData/>
  </xdr:twoCellAnchor>
  <xdr:twoCellAnchor editAs="oneCell">
    <xdr:from>
      <xdr:col>0</xdr:col>
      <xdr:colOff>382394</xdr:colOff>
      <xdr:row>14</xdr:row>
      <xdr:rowOff>65880</xdr:rowOff>
    </xdr:from>
    <xdr:to>
      <xdr:col>0</xdr:col>
      <xdr:colOff>2689031</xdr:colOff>
      <xdr:row>18</xdr:row>
      <xdr:rowOff>50573</xdr:rowOff>
    </xdr:to>
    <xdr:pic>
      <xdr:nvPicPr>
        <xdr:cNvPr id="12" name="Picture 11">
          <a:extLst>
            <a:ext uri="{FF2B5EF4-FFF2-40B4-BE49-F238E27FC236}">
              <a16:creationId xmlns:a16="http://schemas.microsoft.com/office/drawing/2014/main" id="{5D0CA80A-29BC-4808-A58D-235C3D9483E6}"/>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797164">
          <a:off x="382394" y="3661568"/>
          <a:ext cx="2306637" cy="722880"/>
        </a:xfrm>
        <a:prstGeom prst="rect">
          <a:avLst/>
        </a:prstGeom>
      </xdr:spPr>
    </xdr:pic>
    <xdr:clientData/>
  </xdr:twoCellAnchor>
  <xdr:twoCellAnchor editAs="oneCell">
    <xdr:from>
      <xdr:col>0</xdr:col>
      <xdr:colOff>190501</xdr:colOff>
      <xdr:row>39</xdr:row>
      <xdr:rowOff>124618</xdr:rowOff>
    </xdr:from>
    <xdr:to>
      <xdr:col>0</xdr:col>
      <xdr:colOff>2503488</xdr:colOff>
      <xdr:row>43</xdr:row>
      <xdr:rowOff>83909</xdr:rowOff>
    </xdr:to>
    <xdr:pic>
      <xdr:nvPicPr>
        <xdr:cNvPr id="17" name="Picture 16">
          <a:extLst>
            <a:ext uri="{FF2B5EF4-FFF2-40B4-BE49-F238E27FC236}">
              <a16:creationId xmlns:a16="http://schemas.microsoft.com/office/drawing/2014/main" id="{5F4AF2DC-FFCA-4F7D-B858-8F1FDBCACAC0}"/>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193392">
          <a:off x="190501" y="8316118"/>
          <a:ext cx="2312987" cy="697479"/>
        </a:xfrm>
        <a:prstGeom prst="rect">
          <a:avLst/>
        </a:prstGeom>
      </xdr:spPr>
    </xdr:pic>
    <xdr:clientData/>
  </xdr:twoCellAnchor>
  <xdr:twoCellAnchor editAs="oneCell">
    <xdr:from>
      <xdr:col>0</xdr:col>
      <xdr:colOff>54105</xdr:colOff>
      <xdr:row>1</xdr:row>
      <xdr:rowOff>16307</xdr:rowOff>
    </xdr:from>
    <xdr:to>
      <xdr:col>0</xdr:col>
      <xdr:colOff>2354392</xdr:colOff>
      <xdr:row>4</xdr:row>
      <xdr:rowOff>147842</xdr:rowOff>
    </xdr:to>
    <xdr:pic>
      <xdr:nvPicPr>
        <xdr:cNvPr id="18" name="Picture 17">
          <a:extLst>
            <a:ext uri="{FF2B5EF4-FFF2-40B4-BE49-F238E27FC236}">
              <a16:creationId xmlns:a16="http://schemas.microsoft.com/office/drawing/2014/main" id="{9D1A323A-19DA-48DD-80EB-C670BC0E6DA2}"/>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797164">
          <a:off x="54105" y="254432"/>
          <a:ext cx="2300287" cy="738754"/>
        </a:xfrm>
        <a:prstGeom prst="rect">
          <a:avLst/>
        </a:prstGeom>
      </xdr:spPr>
    </xdr:pic>
    <xdr:clientData/>
  </xdr:twoCellAnchor>
  <xdr:twoCellAnchor>
    <xdr:from>
      <xdr:col>2</xdr:col>
      <xdr:colOff>1107281</xdr:colOff>
      <xdr:row>32</xdr:row>
      <xdr:rowOff>190499</xdr:rowOff>
    </xdr:from>
    <xdr:to>
      <xdr:col>4</xdr:col>
      <xdr:colOff>1714499</xdr:colOff>
      <xdr:row>38</xdr:row>
      <xdr:rowOff>35718</xdr:rowOff>
    </xdr:to>
    <xdr:sp macro="" textlink="">
      <xdr:nvSpPr>
        <xdr:cNvPr id="9" name="Callout: Line 8">
          <a:extLst>
            <a:ext uri="{FF2B5EF4-FFF2-40B4-BE49-F238E27FC236}">
              <a16:creationId xmlns:a16="http://schemas.microsoft.com/office/drawing/2014/main" id="{F83F63B5-E2A6-494C-AEF1-51F39CB28023}"/>
            </a:ext>
          </a:extLst>
        </xdr:cNvPr>
        <xdr:cNvSpPr/>
      </xdr:nvSpPr>
      <xdr:spPr>
        <a:xfrm>
          <a:off x="6441281" y="7215187"/>
          <a:ext cx="3024187" cy="1012031"/>
        </a:xfrm>
        <a:prstGeom prst="borderCallout1">
          <a:avLst>
            <a:gd name="adj1" fmla="val 57198"/>
            <a:gd name="adj2" fmla="val -424"/>
            <a:gd name="adj3" fmla="val 65848"/>
            <a:gd name="adj4" fmla="val -37099"/>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GPA Reminder: For eligibility, you must earn or exceed a 3.00 on your Select and Prerequisite GPA. Refer to an Edson College advsior to ensure that both GPA's meet the requirement. </a:t>
          </a:r>
        </a:p>
      </xdr:txBody>
    </xdr:sp>
    <xdr:clientData/>
  </xdr:twoCellAnchor>
  <xdr:twoCellAnchor>
    <xdr:from>
      <xdr:col>1</xdr:col>
      <xdr:colOff>2416969</xdr:colOff>
      <xdr:row>36</xdr:row>
      <xdr:rowOff>35719</xdr:rowOff>
    </xdr:from>
    <xdr:to>
      <xdr:col>2</xdr:col>
      <xdr:colOff>1107281</xdr:colOff>
      <xdr:row>38</xdr:row>
      <xdr:rowOff>83344</xdr:rowOff>
    </xdr:to>
    <xdr:cxnSp macro="">
      <xdr:nvCxnSpPr>
        <xdr:cNvPr id="6" name="Straight Connector 5">
          <a:extLst>
            <a:ext uri="{FF2B5EF4-FFF2-40B4-BE49-F238E27FC236}">
              <a16:creationId xmlns:a16="http://schemas.microsoft.com/office/drawing/2014/main" id="{20A8EBD0-7DAD-892A-2629-C67E7BE46F07}"/>
            </a:ext>
          </a:extLst>
        </xdr:cNvPr>
        <xdr:cNvCxnSpPr/>
      </xdr:nvCxnSpPr>
      <xdr:spPr>
        <a:xfrm flipH="1">
          <a:off x="5322094" y="7846219"/>
          <a:ext cx="1119187" cy="428625"/>
        </a:xfrm>
        <a:prstGeom prst="line">
          <a:avLst/>
        </a:prstGeom>
        <a:ln w="19050">
          <a:solidFill>
            <a:srgbClr val="8C1D4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571500</xdr:colOff>
      <xdr:row>27</xdr:row>
      <xdr:rowOff>142875</xdr:rowOff>
    </xdr:from>
    <xdr:to>
      <xdr:col>16</xdr:col>
      <xdr:colOff>593991</xdr:colOff>
      <xdr:row>33</xdr:row>
      <xdr:rowOff>95251</xdr:rowOff>
    </xdr:to>
    <xdr:sp macro="" textlink="">
      <xdr:nvSpPr>
        <xdr:cNvPr id="15" name="Callout: Line 14">
          <a:extLst>
            <a:ext uri="{FF2B5EF4-FFF2-40B4-BE49-F238E27FC236}">
              <a16:creationId xmlns:a16="http://schemas.microsoft.com/office/drawing/2014/main" id="{306076EB-46C5-4A41-8F25-D64DA143CA7E}"/>
            </a:ext>
          </a:extLst>
        </xdr:cNvPr>
        <xdr:cNvSpPr/>
      </xdr:nvSpPr>
      <xdr:spPr>
        <a:xfrm>
          <a:off x="14478000" y="6179344"/>
          <a:ext cx="3058585" cy="1154907"/>
        </a:xfrm>
        <a:prstGeom prst="borderCallout1">
          <a:avLst>
            <a:gd name="adj1" fmla="val 57198"/>
            <a:gd name="adj2" fmla="val -424"/>
            <a:gd name="adj3" fmla="val 13750"/>
            <a:gd name="adj4" fmla="val -28896"/>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Course Limit Reminder: MATH 54 is 4 credit hours at Santa Monica College. Edson College can only accept 3 credit hours for statistics. Instead of writing 4 in the Credit Hours column, you must write 3. Refer to the Instruction tab for more information on course limit hours.</a:t>
          </a:r>
        </a:p>
        <a:p>
          <a:pPr algn="l"/>
          <a:endParaRPr lang="en-US" sz="1100" b="1"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226217</xdr:colOff>
      <xdr:row>20</xdr:row>
      <xdr:rowOff>59531</xdr:rowOff>
    </xdr:from>
    <xdr:to>
      <xdr:col>13</xdr:col>
      <xdr:colOff>272520</xdr:colOff>
      <xdr:row>22</xdr:row>
      <xdr:rowOff>177272</xdr:rowOff>
    </xdr:to>
    <xdr:sp macro="" textlink="">
      <xdr:nvSpPr>
        <xdr:cNvPr id="4" name="Callout: Line 3">
          <a:extLst>
            <a:ext uri="{FF2B5EF4-FFF2-40B4-BE49-F238E27FC236}">
              <a16:creationId xmlns:a16="http://schemas.microsoft.com/office/drawing/2014/main" id="{F65A9063-8166-4F03-90BC-1875ED7A5C98}"/>
            </a:ext>
          </a:extLst>
        </xdr:cNvPr>
        <xdr:cNvSpPr/>
      </xdr:nvSpPr>
      <xdr:spPr>
        <a:xfrm>
          <a:off x="14323217" y="4226719"/>
          <a:ext cx="2677584" cy="486834"/>
        </a:xfrm>
        <a:prstGeom prst="borderCallout1">
          <a:avLst>
            <a:gd name="adj1" fmla="val 48750"/>
            <a:gd name="adj2" fmla="val -1021"/>
            <a:gd name="adj3" fmla="val 119456"/>
            <a:gd name="adj4" fmla="val -34900"/>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 you received AP,</a:t>
          </a:r>
          <a:r>
            <a:rPr lang="en-US" sz="1100" b="1" baseline="0">
              <a:solidFill>
                <a:sysClr val="windowText" lastClr="000000"/>
              </a:solidFill>
            </a:rPr>
            <a:t> </a:t>
          </a:r>
          <a:r>
            <a:rPr lang="en-US" sz="1100" b="1">
              <a:solidFill>
                <a:sysClr val="windowText" lastClr="000000"/>
              </a:solidFill>
            </a:rPr>
            <a:t>IB</a:t>
          </a:r>
          <a:r>
            <a:rPr lang="en-US" sz="1100" b="1" baseline="0">
              <a:solidFill>
                <a:sysClr val="windowText" lastClr="000000"/>
              </a:solidFill>
            </a:rPr>
            <a:t>, Y credit, make sure to indicate 0 credits.  </a:t>
          </a:r>
        </a:p>
        <a:p>
          <a:pPr algn="l"/>
          <a:endParaRPr lang="en-US" sz="1100" b="1" baseline="0">
            <a:solidFill>
              <a:sysClr val="windowText" lastClr="000000"/>
            </a:solidFill>
          </a:endParaRPr>
        </a:p>
      </xdr:txBody>
    </xdr:sp>
    <xdr:clientData/>
  </xdr:twoCellAnchor>
  <xdr:twoCellAnchor>
    <xdr:from>
      <xdr:col>11</xdr:col>
      <xdr:colOff>345281</xdr:colOff>
      <xdr:row>10</xdr:row>
      <xdr:rowOff>35718</xdr:rowOff>
    </xdr:from>
    <xdr:to>
      <xdr:col>13</xdr:col>
      <xdr:colOff>367773</xdr:colOff>
      <xdr:row>13</xdr:row>
      <xdr:rowOff>71437</xdr:rowOff>
    </xdr:to>
    <xdr:sp macro="" textlink="">
      <xdr:nvSpPr>
        <xdr:cNvPr id="6" name="Callout: Line 5">
          <a:extLst>
            <a:ext uri="{FF2B5EF4-FFF2-40B4-BE49-F238E27FC236}">
              <a16:creationId xmlns:a16="http://schemas.microsoft.com/office/drawing/2014/main" id="{28C41458-9E37-498B-BD0F-1A79A4E5D0A0}"/>
            </a:ext>
          </a:extLst>
        </xdr:cNvPr>
        <xdr:cNvSpPr/>
      </xdr:nvSpPr>
      <xdr:spPr>
        <a:xfrm>
          <a:off x="14180344" y="2131218"/>
          <a:ext cx="3058585" cy="809625"/>
        </a:xfrm>
        <a:prstGeom prst="borderCallout1">
          <a:avLst>
            <a:gd name="adj1" fmla="val 57198"/>
            <a:gd name="adj2" fmla="val -424"/>
            <a:gd name="adj3" fmla="val 130417"/>
            <a:gd name="adj4" fmla="val -21889"/>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Course Expiration Reminder: Lab science courses (including HCR 240) must have been taken within 7 years of the semester in which the Accelerated BSN will start (spring 2016 or thereafter).</a:t>
          </a:r>
        </a:p>
        <a:p>
          <a:pPr algn="l"/>
          <a:endParaRPr lang="en-US" sz="1100" b="1" baseline="0">
            <a:solidFill>
              <a:sysClr val="windowText" lastClr="000000"/>
            </a:solidFill>
          </a:endParaRPr>
        </a:p>
      </xdr:txBody>
    </xdr:sp>
    <xdr:clientData/>
  </xdr:twoCellAnchor>
  <xdr:twoCellAnchor editAs="oneCell">
    <xdr:from>
      <xdr:col>0</xdr:col>
      <xdr:colOff>399075</xdr:colOff>
      <xdr:row>14</xdr:row>
      <xdr:rowOff>138749</xdr:rowOff>
    </xdr:from>
    <xdr:to>
      <xdr:col>0</xdr:col>
      <xdr:colOff>2494849</xdr:colOff>
      <xdr:row>18</xdr:row>
      <xdr:rowOff>65099</xdr:rowOff>
    </xdr:to>
    <xdr:pic>
      <xdr:nvPicPr>
        <xdr:cNvPr id="3" name="Picture 2">
          <a:extLst>
            <a:ext uri="{FF2B5EF4-FFF2-40B4-BE49-F238E27FC236}">
              <a16:creationId xmlns:a16="http://schemas.microsoft.com/office/drawing/2014/main" id="{402E0199-4D39-25CF-A8AF-CF2E82767E9A}"/>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145684">
          <a:off x="399075" y="3508218"/>
          <a:ext cx="2095774" cy="664537"/>
        </a:xfrm>
        <a:prstGeom prst="rect">
          <a:avLst/>
        </a:prstGeom>
      </xdr:spPr>
    </xdr:pic>
    <xdr:clientData/>
  </xdr:twoCellAnchor>
  <xdr:twoCellAnchor editAs="oneCell">
    <xdr:from>
      <xdr:col>0</xdr:col>
      <xdr:colOff>464342</xdr:colOff>
      <xdr:row>1</xdr:row>
      <xdr:rowOff>134015</xdr:rowOff>
    </xdr:from>
    <xdr:to>
      <xdr:col>0</xdr:col>
      <xdr:colOff>2560116</xdr:colOff>
      <xdr:row>5</xdr:row>
      <xdr:rowOff>24646</xdr:rowOff>
    </xdr:to>
    <xdr:pic>
      <xdr:nvPicPr>
        <xdr:cNvPr id="9" name="Picture 8">
          <a:extLst>
            <a:ext uri="{FF2B5EF4-FFF2-40B4-BE49-F238E27FC236}">
              <a16:creationId xmlns:a16="http://schemas.microsoft.com/office/drawing/2014/main" id="{9592B6CB-4236-401A-A9F7-46005201C266}"/>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145684">
          <a:off x="464342" y="324515"/>
          <a:ext cx="2095774" cy="664537"/>
        </a:xfrm>
        <a:prstGeom prst="rect">
          <a:avLst/>
        </a:prstGeom>
      </xdr:spPr>
    </xdr:pic>
    <xdr:clientData/>
  </xdr:twoCellAnchor>
  <xdr:twoCellAnchor editAs="oneCell">
    <xdr:from>
      <xdr:col>0</xdr:col>
      <xdr:colOff>238125</xdr:colOff>
      <xdr:row>24</xdr:row>
      <xdr:rowOff>154781</xdr:rowOff>
    </xdr:from>
    <xdr:to>
      <xdr:col>0</xdr:col>
      <xdr:colOff>2333899</xdr:colOff>
      <xdr:row>28</xdr:row>
      <xdr:rowOff>81131</xdr:rowOff>
    </xdr:to>
    <xdr:pic>
      <xdr:nvPicPr>
        <xdr:cNvPr id="11" name="Picture 10">
          <a:extLst>
            <a:ext uri="{FF2B5EF4-FFF2-40B4-BE49-F238E27FC236}">
              <a16:creationId xmlns:a16="http://schemas.microsoft.com/office/drawing/2014/main" id="{47CF1974-CBD5-46C9-8C97-1BB23A9F8753}"/>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145684">
          <a:off x="238125" y="5369719"/>
          <a:ext cx="2095774" cy="664537"/>
        </a:xfrm>
        <a:prstGeom prst="rect">
          <a:avLst/>
        </a:prstGeom>
      </xdr:spPr>
    </xdr:pic>
    <xdr:clientData/>
  </xdr:twoCellAnchor>
  <xdr:twoCellAnchor editAs="oneCell">
    <xdr:from>
      <xdr:col>0</xdr:col>
      <xdr:colOff>333375</xdr:colOff>
      <xdr:row>40</xdr:row>
      <xdr:rowOff>119063</xdr:rowOff>
    </xdr:from>
    <xdr:to>
      <xdr:col>0</xdr:col>
      <xdr:colOff>2429149</xdr:colOff>
      <xdr:row>44</xdr:row>
      <xdr:rowOff>21600</xdr:rowOff>
    </xdr:to>
    <xdr:pic>
      <xdr:nvPicPr>
        <xdr:cNvPr id="12" name="Picture 11">
          <a:extLst>
            <a:ext uri="{FF2B5EF4-FFF2-40B4-BE49-F238E27FC236}">
              <a16:creationId xmlns:a16="http://schemas.microsoft.com/office/drawing/2014/main" id="{14593066-524B-4002-AF99-F6D15035A9BC}"/>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145684">
          <a:off x="333375" y="8417719"/>
          <a:ext cx="2095774" cy="664537"/>
        </a:xfrm>
        <a:prstGeom prst="rect">
          <a:avLst/>
        </a:prstGeom>
      </xdr:spPr>
    </xdr:pic>
    <xdr:clientData/>
  </xdr:twoCellAnchor>
  <xdr:twoCellAnchor>
    <xdr:from>
      <xdr:col>12</xdr:col>
      <xdr:colOff>142875</xdr:colOff>
      <xdr:row>28</xdr:row>
      <xdr:rowOff>95250</xdr:rowOff>
    </xdr:from>
    <xdr:to>
      <xdr:col>13</xdr:col>
      <xdr:colOff>367770</xdr:colOff>
      <xdr:row>37</xdr:row>
      <xdr:rowOff>47623</xdr:rowOff>
    </xdr:to>
    <xdr:sp macro="" textlink="">
      <xdr:nvSpPr>
        <xdr:cNvPr id="14" name="Callout: Line 13">
          <a:extLst>
            <a:ext uri="{FF2B5EF4-FFF2-40B4-BE49-F238E27FC236}">
              <a16:creationId xmlns:a16="http://schemas.microsoft.com/office/drawing/2014/main" id="{E67E6D85-1B2F-4E40-AE03-8DBBCABF6428}"/>
            </a:ext>
          </a:extLst>
        </xdr:cNvPr>
        <xdr:cNvSpPr/>
      </xdr:nvSpPr>
      <xdr:spPr>
        <a:xfrm>
          <a:off x="14370844" y="6048375"/>
          <a:ext cx="2856176" cy="1738311"/>
        </a:xfrm>
        <a:prstGeom prst="borderCallout1">
          <a:avLst>
            <a:gd name="adj1" fmla="val 58750"/>
            <a:gd name="adj2" fmla="val -165"/>
            <a:gd name="adj3" fmla="val 30215"/>
            <a:gd name="adj4" fmla="val -29839"/>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a:t>
          </a:r>
          <a:r>
            <a:rPr lang="en-US" sz="1100" b="1" baseline="0">
              <a:solidFill>
                <a:sysClr val="windowText" lastClr="000000"/>
              </a:solidFill>
            </a:rPr>
            <a:t> you have in-progress courses,  you must indicate those courses in this section. Make sure to include the end date of the class. The date must include the month, day, and year.</a:t>
          </a:r>
        </a:p>
        <a:p>
          <a:pPr algn="l"/>
          <a:endParaRPr lang="en-US" sz="1100" b="1" baseline="0">
            <a:solidFill>
              <a:sysClr val="windowText" lastClr="000000"/>
            </a:solidFill>
          </a:endParaRPr>
        </a:p>
        <a:p>
          <a:pPr algn="l"/>
          <a:r>
            <a:rPr lang="en-US" sz="1100" b="1" baseline="0">
              <a:solidFill>
                <a:sysClr val="windowText" lastClr="000000"/>
              </a:solidFill>
            </a:rPr>
            <a:t>You can also leave the Credit hours column blank. If you indicate the credit hours without a grade, your Prerequisite GPA will not reflect accurately. </a:t>
          </a:r>
        </a:p>
      </xdr:txBody>
    </xdr:sp>
    <xdr:clientData/>
  </xdr:twoCellAnchor>
  <xdr:twoCellAnchor>
    <xdr:from>
      <xdr:col>2</xdr:col>
      <xdr:colOff>869155</xdr:colOff>
      <xdr:row>37</xdr:row>
      <xdr:rowOff>11905</xdr:rowOff>
    </xdr:from>
    <xdr:to>
      <xdr:col>4</xdr:col>
      <xdr:colOff>1296456</xdr:colOff>
      <xdr:row>45</xdr:row>
      <xdr:rowOff>59531</xdr:rowOff>
    </xdr:to>
    <xdr:sp macro="" textlink="">
      <xdr:nvSpPr>
        <xdr:cNvPr id="15" name="Callout: Line 14">
          <a:extLst>
            <a:ext uri="{FF2B5EF4-FFF2-40B4-BE49-F238E27FC236}">
              <a16:creationId xmlns:a16="http://schemas.microsoft.com/office/drawing/2014/main" id="{F8EA3ED2-4517-4277-88BA-D72354E5D295}"/>
            </a:ext>
          </a:extLst>
        </xdr:cNvPr>
        <xdr:cNvSpPr/>
      </xdr:nvSpPr>
      <xdr:spPr>
        <a:xfrm>
          <a:off x="6834186" y="7750968"/>
          <a:ext cx="2856176" cy="1559719"/>
        </a:xfrm>
        <a:prstGeom prst="borderCallout1">
          <a:avLst>
            <a:gd name="adj1" fmla="val 58750"/>
            <a:gd name="adj2" fmla="val -165"/>
            <a:gd name="adj3" fmla="val 31789"/>
            <a:gd name="adj4" fmla="val -30256"/>
          </a:avLst>
        </a:prstGeom>
        <a:solidFill>
          <a:schemeClr val="bg1"/>
        </a:solidFill>
        <a:ln w="28575">
          <a:solidFill>
            <a:srgbClr val="8C1D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 all 10 prerequisite grades are not accounted for on</a:t>
          </a:r>
          <a:r>
            <a:rPr lang="en-US" sz="1100" b="1" baseline="0">
              <a:solidFill>
                <a:sysClr val="windowText" lastClr="000000"/>
              </a:solidFill>
            </a:rPr>
            <a:t> this form, your Prerequisite GPA will not reflect accurately. </a:t>
          </a:r>
        </a:p>
        <a:p>
          <a:pPr algn="l"/>
          <a:endParaRPr lang="en-US" sz="1100" b="1" baseline="0">
            <a:solidFill>
              <a:sysClr val="windowText" lastClr="000000"/>
            </a:solidFill>
          </a:endParaRPr>
        </a:p>
        <a:p>
          <a:pPr algn="l"/>
          <a:r>
            <a:rPr lang="en-US" sz="1100" b="1" baseline="0">
              <a:solidFill>
                <a:sysClr val="windowText" lastClr="000000"/>
              </a:solidFill>
            </a:rPr>
            <a:t>If this section goes below the 3.0 requirement, and you have included all 10 prerequisite grades, connect with your Edson College advisor.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249977111117893"/>
  </sheetPr>
  <dimension ref="A2:C130"/>
  <sheetViews>
    <sheetView zoomScaleNormal="100" workbookViewId="0">
      <selection activeCell="P10" sqref="P10"/>
    </sheetView>
  </sheetViews>
  <sheetFormatPr defaultColWidth="9.140625" defaultRowHeight="15" x14ac:dyDescent="0.25"/>
  <cols>
    <col min="1" max="1" width="4.140625" style="62" customWidth="1"/>
    <col min="2" max="2" width="21.28515625" style="63" customWidth="1"/>
    <col min="3" max="3" width="32.140625" style="62" customWidth="1"/>
    <col min="4" max="4" width="7.28515625" style="62" customWidth="1"/>
    <col min="5" max="16384" width="9.140625" style="62"/>
  </cols>
  <sheetData>
    <row r="2" spans="1:3" ht="9.9499999999999993" customHeight="1" thickBot="1" x14ac:dyDescent="0.3"/>
    <row r="3" spans="1:3" ht="29.25" customHeight="1" thickBot="1" x14ac:dyDescent="0.3">
      <c r="B3" s="152" t="s">
        <v>119</v>
      </c>
      <c r="C3" s="153"/>
    </row>
    <row r="4" spans="1:3" ht="21.75" customHeight="1" x14ac:dyDescent="0.25">
      <c r="A4" s="64">
        <v>1</v>
      </c>
      <c r="B4" s="154" t="s">
        <v>88</v>
      </c>
      <c r="C4" s="155"/>
    </row>
    <row r="5" spans="1:3" ht="20.25" customHeight="1" x14ac:dyDescent="0.25">
      <c r="A5" s="64">
        <v>2</v>
      </c>
      <c r="B5" s="150" t="s">
        <v>89</v>
      </c>
      <c r="C5" s="151"/>
    </row>
    <row r="6" spans="1:3" ht="20.25" customHeight="1" x14ac:dyDescent="0.25">
      <c r="A6" s="64">
        <v>3</v>
      </c>
      <c r="B6" s="150" t="s">
        <v>90</v>
      </c>
      <c r="C6" s="151"/>
    </row>
    <row r="7" spans="1:3" ht="23.25" customHeight="1" x14ac:dyDescent="0.25">
      <c r="A7" s="64">
        <v>4</v>
      </c>
      <c r="B7" s="146" t="s">
        <v>91</v>
      </c>
      <c r="C7" s="147"/>
    </row>
    <row r="8" spans="1:3" ht="28.5" customHeight="1" x14ac:dyDescent="0.25">
      <c r="A8" s="64">
        <v>5</v>
      </c>
      <c r="B8" s="150" t="s">
        <v>103</v>
      </c>
      <c r="C8" s="151"/>
    </row>
    <row r="9" spans="1:3" ht="19.5" customHeight="1" x14ac:dyDescent="0.25">
      <c r="A9" s="64">
        <v>6</v>
      </c>
      <c r="B9" s="150" t="s">
        <v>92</v>
      </c>
      <c r="C9" s="151"/>
    </row>
    <row r="10" spans="1:3" ht="21" customHeight="1" x14ac:dyDescent="0.25">
      <c r="A10" s="64">
        <v>7</v>
      </c>
      <c r="B10" s="146" t="s">
        <v>118</v>
      </c>
      <c r="C10" s="147"/>
    </row>
    <row r="11" spans="1:3" ht="20.25" customHeight="1" x14ac:dyDescent="0.25">
      <c r="A11" s="64">
        <v>8</v>
      </c>
      <c r="B11" s="148" t="s">
        <v>93</v>
      </c>
      <c r="C11" s="149"/>
    </row>
    <row r="12" spans="1:3" ht="19.5" customHeight="1" x14ac:dyDescent="0.25">
      <c r="A12" s="64">
        <v>9</v>
      </c>
      <c r="B12" s="150" t="s">
        <v>94</v>
      </c>
      <c r="C12" s="151"/>
    </row>
    <row r="13" spans="1:3" ht="18" customHeight="1" x14ac:dyDescent="0.25">
      <c r="A13" s="64">
        <v>10</v>
      </c>
      <c r="B13" s="150" t="s">
        <v>95</v>
      </c>
      <c r="C13" s="151"/>
    </row>
    <row r="15" spans="1:3" x14ac:dyDescent="0.25">
      <c r="B15" s="145"/>
      <c r="C15" s="145"/>
    </row>
    <row r="16" spans="1:3" x14ac:dyDescent="0.25">
      <c r="B16" s="133"/>
      <c r="C16" s="66"/>
    </row>
    <row r="17" spans="2:3" x14ac:dyDescent="0.25">
      <c r="B17" s="133"/>
      <c r="C17" s="66"/>
    </row>
    <row r="18" spans="2:3" x14ac:dyDescent="0.25">
      <c r="B18" s="133"/>
      <c r="C18" s="66"/>
    </row>
    <row r="19" spans="2:3" x14ac:dyDescent="0.25">
      <c r="B19" s="133"/>
      <c r="C19" s="66"/>
    </row>
    <row r="20" spans="2:3" x14ac:dyDescent="0.25">
      <c r="B20" s="133"/>
      <c r="C20" s="66"/>
    </row>
    <row r="21" spans="2:3" x14ac:dyDescent="0.25">
      <c r="B21" s="65"/>
      <c r="C21" s="66"/>
    </row>
    <row r="22" spans="2:3" x14ac:dyDescent="0.25">
      <c r="B22" s="65"/>
      <c r="C22" s="66"/>
    </row>
    <row r="23" spans="2:3" x14ac:dyDescent="0.25">
      <c r="B23" s="65"/>
      <c r="C23" s="66"/>
    </row>
    <row r="24" spans="2:3" x14ac:dyDescent="0.25">
      <c r="B24" s="65"/>
      <c r="C24" s="66"/>
    </row>
    <row r="25" spans="2:3" x14ac:dyDescent="0.25">
      <c r="B25" s="65"/>
      <c r="C25" s="66"/>
    </row>
    <row r="26" spans="2:3" x14ac:dyDescent="0.25">
      <c r="B26" s="65"/>
      <c r="C26" s="66"/>
    </row>
    <row r="27" spans="2:3" x14ac:dyDescent="0.25">
      <c r="B27" s="65"/>
      <c r="C27" s="66"/>
    </row>
    <row r="28" spans="2:3" x14ac:dyDescent="0.25">
      <c r="B28" s="65"/>
      <c r="C28" s="66"/>
    </row>
    <row r="29" spans="2:3" x14ac:dyDescent="0.25">
      <c r="B29" s="65"/>
      <c r="C29" s="66"/>
    </row>
    <row r="30" spans="2:3" x14ac:dyDescent="0.25">
      <c r="B30" s="65"/>
      <c r="C30" s="66"/>
    </row>
    <row r="31" spans="2:3" x14ac:dyDescent="0.25">
      <c r="B31" s="65"/>
      <c r="C31" s="66"/>
    </row>
    <row r="32" spans="2:3" x14ac:dyDescent="0.25">
      <c r="B32" s="65"/>
      <c r="C32" s="66"/>
    </row>
    <row r="33" spans="2:3" x14ac:dyDescent="0.25">
      <c r="B33" s="65"/>
      <c r="C33" s="66"/>
    </row>
    <row r="34" spans="2:3" x14ac:dyDescent="0.25">
      <c r="B34" s="65"/>
      <c r="C34" s="66"/>
    </row>
    <row r="35" spans="2:3" x14ac:dyDescent="0.25">
      <c r="B35" s="65"/>
      <c r="C35" s="66"/>
    </row>
    <row r="36" spans="2:3" x14ac:dyDescent="0.25">
      <c r="B36" s="65"/>
      <c r="C36" s="66"/>
    </row>
    <row r="37" spans="2:3" x14ac:dyDescent="0.25">
      <c r="B37" s="65"/>
      <c r="C37" s="66"/>
    </row>
    <row r="38" spans="2:3" x14ac:dyDescent="0.25">
      <c r="B38" s="65"/>
      <c r="C38" s="66"/>
    </row>
    <row r="39" spans="2:3" x14ac:dyDescent="0.25">
      <c r="B39" s="65"/>
      <c r="C39" s="66"/>
    </row>
    <row r="40" spans="2:3" x14ac:dyDescent="0.25">
      <c r="B40" s="65"/>
      <c r="C40" s="66"/>
    </row>
    <row r="41" spans="2:3" x14ac:dyDescent="0.25">
      <c r="B41" s="65"/>
      <c r="C41" s="66"/>
    </row>
    <row r="42" spans="2:3" x14ac:dyDescent="0.25">
      <c r="B42" s="65"/>
      <c r="C42" s="66"/>
    </row>
    <row r="43" spans="2:3" x14ac:dyDescent="0.25">
      <c r="B43" s="65"/>
      <c r="C43" s="66"/>
    </row>
    <row r="44" spans="2:3" x14ac:dyDescent="0.25">
      <c r="B44" s="65"/>
      <c r="C44" s="66"/>
    </row>
    <row r="45" spans="2:3" x14ac:dyDescent="0.25">
      <c r="B45" s="65"/>
      <c r="C45" s="66"/>
    </row>
    <row r="46" spans="2:3" x14ac:dyDescent="0.25">
      <c r="B46" s="65"/>
      <c r="C46" s="66"/>
    </row>
    <row r="47" spans="2:3" x14ac:dyDescent="0.25">
      <c r="B47" s="65"/>
      <c r="C47" s="66"/>
    </row>
    <row r="48" spans="2:3" x14ac:dyDescent="0.25">
      <c r="B48" s="65"/>
      <c r="C48" s="66"/>
    </row>
    <row r="49" spans="2:3" x14ac:dyDescent="0.25">
      <c r="B49" s="65"/>
      <c r="C49" s="66"/>
    </row>
    <row r="50" spans="2:3" x14ac:dyDescent="0.25">
      <c r="B50" s="65"/>
      <c r="C50" s="66"/>
    </row>
    <row r="51" spans="2:3" x14ac:dyDescent="0.25">
      <c r="B51" s="65"/>
      <c r="C51" s="66"/>
    </row>
    <row r="52" spans="2:3" x14ac:dyDescent="0.25">
      <c r="B52" s="65"/>
      <c r="C52" s="66"/>
    </row>
    <row r="53" spans="2:3" x14ac:dyDescent="0.25">
      <c r="B53" s="65"/>
      <c r="C53" s="66"/>
    </row>
    <row r="54" spans="2:3" x14ac:dyDescent="0.25">
      <c r="B54" s="65"/>
      <c r="C54" s="66"/>
    </row>
    <row r="55" spans="2:3" x14ac:dyDescent="0.25">
      <c r="B55" s="65"/>
      <c r="C55" s="66"/>
    </row>
    <row r="56" spans="2:3" x14ac:dyDescent="0.25">
      <c r="B56" s="65"/>
      <c r="C56" s="66"/>
    </row>
    <row r="57" spans="2:3" x14ac:dyDescent="0.25">
      <c r="B57" s="65"/>
      <c r="C57" s="66"/>
    </row>
    <row r="58" spans="2:3" x14ac:dyDescent="0.25">
      <c r="B58" s="65"/>
      <c r="C58" s="66"/>
    </row>
    <row r="59" spans="2:3" x14ac:dyDescent="0.25">
      <c r="B59" s="65"/>
      <c r="C59" s="66"/>
    </row>
    <row r="60" spans="2:3" x14ac:dyDescent="0.25">
      <c r="B60" s="65"/>
      <c r="C60" s="66"/>
    </row>
    <row r="61" spans="2:3" x14ac:dyDescent="0.25">
      <c r="B61" s="65"/>
      <c r="C61" s="66"/>
    </row>
    <row r="62" spans="2:3" x14ac:dyDescent="0.25">
      <c r="B62" s="65"/>
      <c r="C62" s="66"/>
    </row>
    <row r="63" spans="2:3" x14ac:dyDescent="0.25">
      <c r="B63" s="65"/>
      <c r="C63" s="66"/>
    </row>
    <row r="64" spans="2:3" x14ac:dyDescent="0.25">
      <c r="B64" s="65"/>
      <c r="C64" s="66"/>
    </row>
    <row r="65" spans="2:3" x14ac:dyDescent="0.25">
      <c r="B65" s="65"/>
      <c r="C65" s="66"/>
    </row>
    <row r="66" spans="2:3" x14ac:dyDescent="0.25">
      <c r="B66" s="65"/>
      <c r="C66" s="66"/>
    </row>
    <row r="67" spans="2:3" x14ac:dyDescent="0.25">
      <c r="B67" s="65"/>
      <c r="C67" s="66"/>
    </row>
    <row r="68" spans="2:3" x14ac:dyDescent="0.25">
      <c r="B68" s="65"/>
      <c r="C68" s="66"/>
    </row>
    <row r="69" spans="2:3" x14ac:dyDescent="0.25">
      <c r="B69" s="65"/>
      <c r="C69" s="66"/>
    </row>
    <row r="70" spans="2:3" x14ac:dyDescent="0.25">
      <c r="B70" s="65"/>
      <c r="C70" s="66"/>
    </row>
    <row r="71" spans="2:3" x14ac:dyDescent="0.25">
      <c r="B71" s="65"/>
      <c r="C71" s="66"/>
    </row>
    <row r="72" spans="2:3" x14ac:dyDescent="0.25">
      <c r="B72" s="65"/>
      <c r="C72" s="66"/>
    </row>
    <row r="73" spans="2:3" x14ac:dyDescent="0.25">
      <c r="B73" s="65"/>
      <c r="C73" s="66"/>
    </row>
    <row r="74" spans="2:3" x14ac:dyDescent="0.25">
      <c r="B74" s="65"/>
      <c r="C74" s="66"/>
    </row>
    <row r="75" spans="2:3" x14ac:dyDescent="0.25">
      <c r="B75" s="65"/>
      <c r="C75" s="66"/>
    </row>
    <row r="76" spans="2:3" x14ac:dyDescent="0.25">
      <c r="B76" s="65"/>
      <c r="C76" s="66"/>
    </row>
    <row r="77" spans="2:3" x14ac:dyDescent="0.25">
      <c r="B77" s="65"/>
      <c r="C77" s="66"/>
    </row>
    <row r="78" spans="2:3" x14ac:dyDescent="0.25">
      <c r="B78" s="65"/>
      <c r="C78" s="66"/>
    </row>
    <row r="79" spans="2:3" x14ac:dyDescent="0.25">
      <c r="B79" s="65"/>
      <c r="C79" s="66"/>
    </row>
    <row r="80" spans="2:3" x14ac:dyDescent="0.25">
      <c r="B80" s="65"/>
      <c r="C80" s="66"/>
    </row>
    <row r="81" spans="2:3" x14ac:dyDescent="0.25">
      <c r="B81" s="65"/>
      <c r="C81" s="66"/>
    </row>
    <row r="82" spans="2:3" x14ac:dyDescent="0.25">
      <c r="B82" s="65"/>
      <c r="C82" s="66"/>
    </row>
    <row r="83" spans="2:3" x14ac:dyDescent="0.25">
      <c r="B83" s="65"/>
      <c r="C83" s="66"/>
    </row>
    <row r="84" spans="2:3" x14ac:dyDescent="0.25">
      <c r="B84" s="65"/>
      <c r="C84" s="66"/>
    </row>
    <row r="85" spans="2:3" x14ac:dyDescent="0.25">
      <c r="B85" s="65"/>
      <c r="C85" s="66"/>
    </row>
    <row r="86" spans="2:3" x14ac:dyDescent="0.25">
      <c r="B86" s="65"/>
      <c r="C86" s="66"/>
    </row>
    <row r="87" spans="2:3" x14ac:dyDescent="0.25">
      <c r="B87" s="65"/>
      <c r="C87" s="66"/>
    </row>
    <row r="88" spans="2:3" x14ac:dyDescent="0.25">
      <c r="B88" s="65"/>
      <c r="C88" s="66"/>
    </row>
    <row r="89" spans="2:3" x14ac:dyDescent="0.25">
      <c r="B89" s="65"/>
      <c r="C89" s="66"/>
    </row>
    <row r="90" spans="2:3" x14ac:dyDescent="0.25">
      <c r="B90" s="65"/>
      <c r="C90" s="66"/>
    </row>
    <row r="91" spans="2:3" x14ac:dyDescent="0.25">
      <c r="B91" s="65"/>
      <c r="C91" s="66"/>
    </row>
    <row r="92" spans="2:3" x14ac:dyDescent="0.25">
      <c r="B92" s="65"/>
      <c r="C92" s="66"/>
    </row>
    <row r="93" spans="2:3" x14ac:dyDescent="0.25">
      <c r="B93" s="65"/>
      <c r="C93" s="66"/>
    </row>
    <row r="94" spans="2:3" x14ac:dyDescent="0.25">
      <c r="B94" s="65"/>
      <c r="C94" s="66"/>
    </row>
    <row r="95" spans="2:3" x14ac:dyDescent="0.25">
      <c r="B95" s="65"/>
      <c r="C95" s="66"/>
    </row>
    <row r="96" spans="2:3" x14ac:dyDescent="0.25">
      <c r="B96" s="65"/>
      <c r="C96" s="66"/>
    </row>
    <row r="97" spans="2:3" x14ac:dyDescent="0.25">
      <c r="B97" s="65"/>
      <c r="C97" s="66"/>
    </row>
    <row r="98" spans="2:3" x14ac:dyDescent="0.25">
      <c r="B98" s="65"/>
      <c r="C98" s="66"/>
    </row>
    <row r="99" spans="2:3" x14ac:dyDescent="0.25">
      <c r="B99" s="65"/>
      <c r="C99" s="66"/>
    </row>
    <row r="100" spans="2:3" x14ac:dyDescent="0.25">
      <c r="B100" s="65"/>
      <c r="C100" s="66"/>
    </row>
    <row r="101" spans="2:3" x14ac:dyDescent="0.25">
      <c r="B101" s="65"/>
      <c r="C101" s="66"/>
    </row>
    <row r="102" spans="2:3" x14ac:dyDescent="0.25">
      <c r="B102" s="65"/>
      <c r="C102" s="66"/>
    </row>
    <row r="103" spans="2:3" x14ac:dyDescent="0.25">
      <c r="B103" s="65"/>
      <c r="C103" s="66"/>
    </row>
    <row r="104" spans="2:3" x14ac:dyDescent="0.25">
      <c r="B104" s="65"/>
      <c r="C104" s="66"/>
    </row>
    <row r="105" spans="2:3" x14ac:dyDescent="0.25">
      <c r="B105" s="65"/>
      <c r="C105" s="66"/>
    </row>
    <row r="106" spans="2:3" x14ac:dyDescent="0.25">
      <c r="B106" s="65"/>
      <c r="C106" s="66"/>
    </row>
    <row r="107" spans="2:3" x14ac:dyDescent="0.25">
      <c r="B107" s="65"/>
      <c r="C107" s="66"/>
    </row>
    <row r="108" spans="2:3" x14ac:dyDescent="0.25">
      <c r="B108" s="65"/>
      <c r="C108" s="66"/>
    </row>
    <row r="109" spans="2:3" x14ac:dyDescent="0.25">
      <c r="B109" s="65"/>
      <c r="C109" s="66"/>
    </row>
    <row r="110" spans="2:3" x14ac:dyDescent="0.25">
      <c r="B110" s="65"/>
      <c r="C110" s="66"/>
    </row>
    <row r="111" spans="2:3" x14ac:dyDescent="0.25">
      <c r="B111" s="65"/>
      <c r="C111" s="66"/>
    </row>
    <row r="112" spans="2:3" x14ac:dyDescent="0.25">
      <c r="B112" s="65"/>
      <c r="C112" s="66"/>
    </row>
    <row r="113" spans="2:3" x14ac:dyDescent="0.25">
      <c r="B113" s="65"/>
      <c r="C113" s="66"/>
    </row>
    <row r="114" spans="2:3" x14ac:dyDescent="0.25">
      <c r="B114" s="65"/>
      <c r="C114" s="66"/>
    </row>
    <row r="115" spans="2:3" x14ac:dyDescent="0.25">
      <c r="B115" s="65"/>
      <c r="C115" s="66"/>
    </row>
    <row r="116" spans="2:3" x14ac:dyDescent="0.25">
      <c r="B116" s="65"/>
      <c r="C116" s="66"/>
    </row>
    <row r="117" spans="2:3" x14ac:dyDescent="0.25">
      <c r="B117" s="65"/>
      <c r="C117" s="66"/>
    </row>
    <row r="118" spans="2:3" x14ac:dyDescent="0.25">
      <c r="B118" s="65"/>
      <c r="C118" s="66"/>
    </row>
    <row r="119" spans="2:3" x14ac:dyDescent="0.25">
      <c r="B119" s="65"/>
      <c r="C119" s="66"/>
    </row>
    <row r="120" spans="2:3" x14ac:dyDescent="0.25">
      <c r="B120" s="65"/>
      <c r="C120" s="66"/>
    </row>
    <row r="121" spans="2:3" x14ac:dyDescent="0.25">
      <c r="B121" s="65"/>
      <c r="C121" s="66"/>
    </row>
    <row r="122" spans="2:3" x14ac:dyDescent="0.25">
      <c r="B122" s="65"/>
      <c r="C122" s="66"/>
    </row>
    <row r="123" spans="2:3" x14ac:dyDescent="0.25">
      <c r="B123" s="65"/>
      <c r="C123" s="66"/>
    </row>
    <row r="124" spans="2:3" x14ac:dyDescent="0.25">
      <c r="B124" s="65"/>
      <c r="C124" s="66"/>
    </row>
    <row r="125" spans="2:3" x14ac:dyDescent="0.25">
      <c r="B125" s="65"/>
      <c r="C125" s="66"/>
    </row>
    <row r="126" spans="2:3" x14ac:dyDescent="0.25">
      <c r="B126" s="65"/>
      <c r="C126" s="66"/>
    </row>
    <row r="127" spans="2:3" x14ac:dyDescent="0.25">
      <c r="B127" s="65"/>
      <c r="C127" s="66"/>
    </row>
    <row r="128" spans="2:3" x14ac:dyDescent="0.25">
      <c r="B128" s="65"/>
      <c r="C128" s="66"/>
    </row>
    <row r="129" spans="2:3" x14ac:dyDescent="0.25">
      <c r="B129" s="65"/>
      <c r="C129" s="66"/>
    </row>
    <row r="130" spans="2:3" x14ac:dyDescent="0.25">
      <c r="B130" s="65"/>
      <c r="C130" s="66"/>
    </row>
  </sheetData>
  <sheetProtection algorithmName="SHA-512" hashValue="dgueppUpRNIaoLSmayt72U0nyV1fKLgPv/UE9M8GJh/0tCEHZc7ADWvEjIfBHu0kGxogyCGXYAz8kE+MeT6w+g==" saltValue="P45hrUAkCvcWUR3p3akcmQ==" spinCount="100000" sheet="1" objects="1" scenarios="1" selectLockedCells="1" selectUnlockedCells="1"/>
  <mergeCells count="12">
    <mergeCell ref="B8:C8"/>
    <mergeCell ref="B9:C9"/>
    <mergeCell ref="B3:C3"/>
    <mergeCell ref="B4:C4"/>
    <mergeCell ref="B5:C5"/>
    <mergeCell ref="B6:C6"/>
    <mergeCell ref="B7:C7"/>
    <mergeCell ref="B15:C15"/>
    <mergeCell ref="B10:C10"/>
    <mergeCell ref="B11:C11"/>
    <mergeCell ref="B12:C12"/>
    <mergeCell ref="B13:C13"/>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249977111117893"/>
    <pageSetUpPr fitToPage="1"/>
  </sheetPr>
  <dimension ref="A1:L43"/>
  <sheetViews>
    <sheetView tabSelected="1" zoomScale="80" zoomScaleNormal="80" workbookViewId="0">
      <selection activeCell="C45" sqref="C45"/>
    </sheetView>
  </sheetViews>
  <sheetFormatPr defaultColWidth="9.140625" defaultRowHeight="14.25" x14ac:dyDescent="0.2"/>
  <cols>
    <col min="1" max="1" width="43.5703125" style="1" customWidth="1"/>
    <col min="2" max="2" width="36.42578125" style="6" customWidth="1"/>
    <col min="3" max="3" width="17" style="6" customWidth="1"/>
    <col min="4" max="4" width="19.28515625" style="6" customWidth="1"/>
    <col min="5" max="5" width="41.85546875" style="6" customWidth="1"/>
    <col min="6" max="6" width="7.5703125" style="6" customWidth="1"/>
    <col min="7" max="7" width="11.28515625" style="6" customWidth="1"/>
    <col min="8" max="8" width="4.140625" style="6" customWidth="1"/>
    <col min="9" max="9" width="7.7109375" style="6" customWidth="1"/>
    <col min="10" max="10" width="15.140625" style="6" customWidth="1"/>
    <col min="11" max="11" width="4.85546875" style="2" customWidth="1"/>
    <col min="12" max="16384" width="9.140625" style="2"/>
  </cols>
  <sheetData>
    <row r="1" spans="1:12" ht="18.75" customHeight="1" x14ac:dyDescent="0.25">
      <c r="A1" s="156" t="s">
        <v>122</v>
      </c>
      <c r="B1" s="156"/>
      <c r="C1" s="156"/>
      <c r="D1" s="156"/>
      <c r="E1" s="156"/>
      <c r="F1" s="156"/>
      <c r="G1" s="156"/>
      <c r="H1" s="156"/>
      <c r="I1" s="156"/>
      <c r="J1" s="156"/>
    </row>
    <row r="2" spans="1:12" ht="15" customHeight="1" thickBot="1" x14ac:dyDescent="0.3">
      <c r="A2" s="45"/>
      <c r="B2" s="45"/>
      <c r="C2" s="45"/>
      <c r="D2" s="45"/>
      <c r="E2" s="45"/>
      <c r="F2" s="45"/>
      <c r="G2" s="45"/>
      <c r="H2" s="45"/>
      <c r="I2" s="45"/>
      <c r="J2" s="45"/>
    </row>
    <row r="3" spans="1:12" ht="15.75" customHeight="1" x14ac:dyDescent="0.25">
      <c r="A3" s="70" t="s">
        <v>52</v>
      </c>
      <c r="B3" s="33" t="s">
        <v>69</v>
      </c>
      <c r="C3" s="43"/>
      <c r="D3" s="43"/>
      <c r="E3" s="43"/>
      <c r="F3" s="43"/>
      <c r="G3" s="43"/>
      <c r="H3" s="43"/>
      <c r="I3" s="43"/>
      <c r="J3" s="43"/>
      <c r="K3" s="3"/>
    </row>
    <row r="4" spans="1:12" ht="17.25" customHeight="1" thickBot="1" x14ac:dyDescent="0.3">
      <c r="A4" s="71" t="s">
        <v>51</v>
      </c>
      <c r="B4" s="36" t="s">
        <v>70</v>
      </c>
      <c r="C4" s="43"/>
      <c r="D4" s="43"/>
      <c r="E4" s="43"/>
      <c r="F4" s="43"/>
      <c r="G4" s="43"/>
      <c r="H4" s="43"/>
      <c r="I4" s="43"/>
      <c r="J4" s="43"/>
      <c r="K4" s="4"/>
    </row>
    <row r="5" spans="1:12" ht="15" customHeight="1" thickBot="1" x14ac:dyDescent="0.25">
      <c r="B5" s="2"/>
      <c r="C5" s="2"/>
      <c r="D5" s="2"/>
      <c r="E5" s="2"/>
      <c r="F5" s="2"/>
      <c r="G5" s="2"/>
      <c r="H5" s="2"/>
      <c r="I5" s="2"/>
      <c r="J5" s="2"/>
      <c r="K5" s="4"/>
    </row>
    <row r="6" spans="1:12" ht="6.75" customHeight="1" x14ac:dyDescent="0.2">
      <c r="A6" s="169" t="s">
        <v>124</v>
      </c>
      <c r="B6" s="170"/>
      <c r="C6" s="170"/>
      <c r="D6" s="170"/>
      <c r="E6" s="170"/>
      <c r="F6" s="170"/>
      <c r="G6" s="170"/>
      <c r="H6" s="170"/>
      <c r="I6" s="170"/>
      <c r="J6" s="171"/>
      <c r="K6" s="4"/>
    </row>
    <row r="7" spans="1:12" ht="12" customHeight="1" x14ac:dyDescent="0.2">
      <c r="A7" s="172"/>
      <c r="B7" s="173"/>
      <c r="C7" s="173"/>
      <c r="D7" s="173"/>
      <c r="E7" s="173"/>
      <c r="F7" s="173"/>
      <c r="G7" s="173"/>
      <c r="H7" s="173"/>
      <c r="I7" s="173"/>
      <c r="J7" s="174"/>
    </row>
    <row r="8" spans="1:12" ht="12" customHeight="1" x14ac:dyDescent="0.2">
      <c r="A8" s="172"/>
      <c r="B8" s="173"/>
      <c r="C8" s="173"/>
      <c r="D8" s="173"/>
      <c r="E8" s="173"/>
      <c r="F8" s="173"/>
      <c r="G8" s="173"/>
      <c r="H8" s="173"/>
      <c r="I8" s="173"/>
      <c r="J8" s="174"/>
    </row>
    <row r="9" spans="1:12" ht="69.75" customHeight="1" thickBot="1" x14ac:dyDescent="0.25">
      <c r="A9" s="175"/>
      <c r="B9" s="176"/>
      <c r="C9" s="176"/>
      <c r="D9" s="176"/>
      <c r="E9" s="176"/>
      <c r="F9" s="176"/>
      <c r="G9" s="176"/>
      <c r="H9" s="176"/>
      <c r="I9" s="176"/>
      <c r="J9" s="177"/>
    </row>
    <row r="10" spans="1:12" ht="15" thickBot="1" x14ac:dyDescent="0.25">
      <c r="A10" s="7"/>
      <c r="B10" s="2"/>
    </row>
    <row r="11" spans="1:12" s="6" customFormat="1" ht="46.5" customHeight="1" thickBot="1" x14ac:dyDescent="0.25">
      <c r="A11" s="73" t="s">
        <v>0</v>
      </c>
      <c r="B11" s="73" t="s">
        <v>1</v>
      </c>
      <c r="C11" s="73" t="s">
        <v>2</v>
      </c>
      <c r="D11" s="73" t="s">
        <v>3</v>
      </c>
      <c r="E11" s="73" t="s">
        <v>4</v>
      </c>
      <c r="F11" s="92" t="s">
        <v>5</v>
      </c>
      <c r="G11" s="73" t="s">
        <v>6</v>
      </c>
      <c r="H11" s="92"/>
      <c r="I11" s="73" t="s">
        <v>7</v>
      </c>
      <c r="J11" s="73" t="s">
        <v>8</v>
      </c>
    </row>
    <row r="12" spans="1:12" s="6" customFormat="1" ht="12.75" thickBot="1" x14ac:dyDescent="0.25">
      <c r="A12" s="27"/>
      <c r="B12" s="25"/>
      <c r="C12" s="25"/>
      <c r="D12" s="25"/>
      <c r="E12" s="25"/>
      <c r="F12" s="26"/>
      <c r="G12" s="25"/>
      <c r="H12" s="26"/>
      <c r="I12" s="25"/>
      <c r="J12" s="25"/>
      <c r="K12" s="44"/>
      <c r="L12" s="44"/>
    </row>
    <row r="13" spans="1:12" ht="15" thickBot="1" x14ac:dyDescent="0.25">
      <c r="A13" s="157" t="s">
        <v>12</v>
      </c>
      <c r="B13" s="158"/>
      <c r="C13" s="158"/>
      <c r="D13" s="158"/>
      <c r="E13" s="158"/>
      <c r="F13" s="158"/>
      <c r="G13" s="158"/>
      <c r="H13" s="158"/>
      <c r="I13" s="158"/>
      <c r="J13" s="159"/>
    </row>
    <row r="14" spans="1:12" x14ac:dyDescent="0.2">
      <c r="A14" s="164">
        <v>1</v>
      </c>
      <c r="B14" s="37" t="s">
        <v>19</v>
      </c>
      <c r="C14" s="106" t="s">
        <v>55</v>
      </c>
      <c r="D14" s="106" t="s">
        <v>39</v>
      </c>
      <c r="E14" s="106" t="s">
        <v>60</v>
      </c>
      <c r="F14" s="110">
        <f t="shared" ref="F14:F25" si="0">IF(D14="A",4,IF(D14="B",3,IF(D14="C",2,0)))</f>
        <v>4</v>
      </c>
      <c r="G14" s="106">
        <v>3</v>
      </c>
      <c r="H14" s="110" t="s">
        <v>10</v>
      </c>
      <c r="I14" s="110">
        <f t="shared" ref="I14:I19" si="1">F14*G14</f>
        <v>12</v>
      </c>
      <c r="J14" s="111" t="s">
        <v>115</v>
      </c>
      <c r="L14" s="2" t="s">
        <v>11</v>
      </c>
    </row>
    <row r="15" spans="1:12" ht="15.75" customHeight="1" x14ac:dyDescent="0.2">
      <c r="A15" s="165"/>
      <c r="B15" s="12" t="s">
        <v>15</v>
      </c>
      <c r="C15" s="107" t="s">
        <v>56</v>
      </c>
      <c r="D15" s="106" t="s">
        <v>39</v>
      </c>
      <c r="E15" s="106" t="s">
        <v>60</v>
      </c>
      <c r="F15" s="112">
        <f t="shared" si="0"/>
        <v>4</v>
      </c>
      <c r="G15" s="106">
        <v>1</v>
      </c>
      <c r="H15" s="112" t="s">
        <v>10</v>
      </c>
      <c r="I15" s="112">
        <f t="shared" si="1"/>
        <v>4</v>
      </c>
      <c r="J15" s="111" t="s">
        <v>115</v>
      </c>
    </row>
    <row r="16" spans="1:12" x14ac:dyDescent="0.2">
      <c r="A16" s="166">
        <v>2</v>
      </c>
      <c r="B16" s="38" t="s">
        <v>29</v>
      </c>
      <c r="C16" s="106" t="s">
        <v>57</v>
      </c>
      <c r="D16" s="106" t="s">
        <v>39</v>
      </c>
      <c r="E16" s="106" t="s">
        <v>60</v>
      </c>
      <c r="F16" s="112">
        <f t="shared" si="0"/>
        <v>4</v>
      </c>
      <c r="G16" s="106">
        <v>3</v>
      </c>
      <c r="H16" s="112" t="s">
        <v>10</v>
      </c>
      <c r="I16" s="112">
        <f t="shared" si="1"/>
        <v>12</v>
      </c>
      <c r="J16" s="111" t="s">
        <v>116</v>
      </c>
    </row>
    <row r="17" spans="1:12" x14ac:dyDescent="0.2">
      <c r="A17" s="167"/>
      <c r="B17" s="14" t="s">
        <v>15</v>
      </c>
      <c r="C17" s="107" t="s">
        <v>58</v>
      </c>
      <c r="D17" s="106" t="s">
        <v>40</v>
      </c>
      <c r="E17" s="106" t="s">
        <v>60</v>
      </c>
      <c r="F17" s="112">
        <f t="shared" si="0"/>
        <v>3</v>
      </c>
      <c r="G17" s="106">
        <v>1</v>
      </c>
      <c r="H17" s="112" t="s">
        <v>10</v>
      </c>
      <c r="I17" s="112">
        <f t="shared" si="1"/>
        <v>3</v>
      </c>
      <c r="J17" s="111" t="s">
        <v>116</v>
      </c>
    </row>
    <row r="18" spans="1:12" x14ac:dyDescent="0.2">
      <c r="A18" s="166">
        <v>3</v>
      </c>
      <c r="B18" s="38" t="s">
        <v>32</v>
      </c>
      <c r="C18" s="106" t="s">
        <v>53</v>
      </c>
      <c r="D18" s="106" t="s">
        <v>39</v>
      </c>
      <c r="E18" s="106" t="s">
        <v>61</v>
      </c>
      <c r="F18" s="112">
        <f t="shared" si="0"/>
        <v>4</v>
      </c>
      <c r="G18" s="106">
        <v>4</v>
      </c>
      <c r="H18" s="112" t="s">
        <v>10</v>
      </c>
      <c r="I18" s="112">
        <f t="shared" si="1"/>
        <v>16</v>
      </c>
      <c r="J18" s="111" t="s">
        <v>104</v>
      </c>
    </row>
    <row r="19" spans="1:12" ht="15" thickBot="1" x14ac:dyDescent="0.25">
      <c r="A19" s="168"/>
      <c r="B19" s="16" t="s">
        <v>15</v>
      </c>
      <c r="C19" s="108" t="s">
        <v>54</v>
      </c>
      <c r="D19" s="109"/>
      <c r="E19" s="109"/>
      <c r="F19" s="113">
        <f t="shared" si="0"/>
        <v>0</v>
      </c>
      <c r="G19" s="109"/>
      <c r="H19" s="113" t="s">
        <v>10</v>
      </c>
      <c r="I19" s="113">
        <f t="shared" si="1"/>
        <v>0</v>
      </c>
      <c r="J19" s="114"/>
    </row>
    <row r="20" spans="1:12" ht="15" thickBot="1" x14ac:dyDescent="0.25">
      <c r="A20" s="157" t="s">
        <v>17</v>
      </c>
      <c r="B20" s="158"/>
      <c r="C20" s="158"/>
      <c r="D20" s="158"/>
      <c r="E20" s="158"/>
      <c r="F20" s="158"/>
      <c r="G20" s="158"/>
      <c r="H20" s="158"/>
      <c r="I20" s="158"/>
      <c r="J20" s="159"/>
    </row>
    <row r="21" spans="1:12" x14ac:dyDescent="0.2">
      <c r="A21" s="96">
        <v>4</v>
      </c>
      <c r="B21" s="39" t="s">
        <v>25</v>
      </c>
      <c r="C21" s="106" t="s">
        <v>66</v>
      </c>
      <c r="D21" s="106" t="s">
        <v>39</v>
      </c>
      <c r="E21" s="106" t="s">
        <v>65</v>
      </c>
      <c r="F21" s="110">
        <f t="shared" si="0"/>
        <v>4</v>
      </c>
      <c r="G21" s="106">
        <v>3</v>
      </c>
      <c r="H21" s="110" t="s">
        <v>10</v>
      </c>
      <c r="I21" s="110">
        <f>F21*G21</f>
        <v>12</v>
      </c>
      <c r="J21" s="111" t="s">
        <v>59</v>
      </c>
    </row>
    <row r="22" spans="1:12" ht="15" customHeight="1" x14ac:dyDescent="0.2">
      <c r="A22" s="97">
        <v>5</v>
      </c>
      <c r="B22" s="98" t="s">
        <v>28</v>
      </c>
      <c r="C22" s="106" t="s">
        <v>28</v>
      </c>
      <c r="D22" s="106" t="s">
        <v>39</v>
      </c>
      <c r="E22" s="106" t="s">
        <v>65</v>
      </c>
      <c r="F22" s="112">
        <f t="shared" si="0"/>
        <v>4</v>
      </c>
      <c r="G22" s="106">
        <v>3</v>
      </c>
      <c r="H22" s="112" t="s">
        <v>10</v>
      </c>
      <c r="I22" s="112">
        <f t="shared" ref="I22:I26" si="2">F22*G22</f>
        <v>12</v>
      </c>
      <c r="J22" s="111" t="s">
        <v>96</v>
      </c>
    </row>
    <row r="23" spans="1:12" x14ac:dyDescent="0.2">
      <c r="A23" s="97">
        <v>6</v>
      </c>
      <c r="B23" s="98" t="s">
        <v>34</v>
      </c>
      <c r="C23" s="106" t="s">
        <v>83</v>
      </c>
      <c r="D23" s="106" t="s">
        <v>39</v>
      </c>
      <c r="E23" s="106" t="s">
        <v>82</v>
      </c>
      <c r="F23" s="112">
        <f t="shared" si="0"/>
        <v>4</v>
      </c>
      <c r="G23" s="106">
        <v>2.67</v>
      </c>
      <c r="H23" s="112" t="s">
        <v>10</v>
      </c>
      <c r="I23" s="112">
        <f t="shared" si="2"/>
        <v>10.68</v>
      </c>
      <c r="J23" s="111" t="s">
        <v>117</v>
      </c>
      <c r="L23" s="2" t="s">
        <v>11</v>
      </c>
    </row>
    <row r="24" spans="1:12" x14ac:dyDescent="0.2">
      <c r="A24" s="97">
        <v>7</v>
      </c>
      <c r="B24" s="98" t="s">
        <v>33</v>
      </c>
      <c r="C24" s="106" t="s">
        <v>67</v>
      </c>
      <c r="D24" s="106" t="s">
        <v>39</v>
      </c>
      <c r="E24" s="106" t="s">
        <v>65</v>
      </c>
      <c r="F24" s="112">
        <f t="shared" si="0"/>
        <v>4</v>
      </c>
      <c r="G24" s="106">
        <v>3</v>
      </c>
      <c r="H24" s="112" t="s">
        <v>10</v>
      </c>
      <c r="I24" s="112">
        <f t="shared" si="2"/>
        <v>12</v>
      </c>
      <c r="J24" s="111" t="s">
        <v>68</v>
      </c>
    </row>
    <row r="25" spans="1:12" x14ac:dyDescent="0.2">
      <c r="A25" s="160">
        <v>8</v>
      </c>
      <c r="B25" s="99" t="s">
        <v>30</v>
      </c>
      <c r="C25" s="106" t="s">
        <v>30</v>
      </c>
      <c r="D25" s="106" t="s">
        <v>40</v>
      </c>
      <c r="E25" s="106" t="s">
        <v>65</v>
      </c>
      <c r="F25" s="112">
        <f t="shared" si="0"/>
        <v>3</v>
      </c>
      <c r="G25" s="106">
        <v>3</v>
      </c>
      <c r="H25" s="112" t="s">
        <v>10</v>
      </c>
      <c r="I25" s="112">
        <f t="shared" si="2"/>
        <v>9</v>
      </c>
      <c r="J25" s="111" t="s">
        <v>104</v>
      </c>
    </row>
    <row r="26" spans="1:12" ht="15" thickBot="1" x14ac:dyDescent="0.25">
      <c r="A26" s="161"/>
      <c r="B26" s="100" t="s">
        <v>15</v>
      </c>
      <c r="C26" s="115"/>
      <c r="D26" s="116"/>
      <c r="E26" s="116"/>
      <c r="F26" s="117">
        <f>IF(D26="A",4,IF(D26="B",3,IF(D26="C",2,0)))</f>
        <v>0</v>
      </c>
      <c r="G26" s="116"/>
      <c r="H26" s="117" t="s">
        <v>10</v>
      </c>
      <c r="I26" s="117">
        <f t="shared" si="2"/>
        <v>0</v>
      </c>
      <c r="J26" s="118"/>
    </row>
    <row r="27" spans="1:12" ht="15" thickBot="1" x14ac:dyDescent="0.25">
      <c r="A27" s="20"/>
      <c r="B27" s="40"/>
      <c r="C27" s="40"/>
      <c r="D27" s="41"/>
      <c r="E27" s="41"/>
      <c r="F27" s="41"/>
      <c r="G27" s="40"/>
      <c r="H27" s="40"/>
      <c r="I27" s="41"/>
      <c r="J27" s="40"/>
    </row>
    <row r="28" spans="1:12" ht="15" thickBot="1" x14ac:dyDescent="0.25">
      <c r="A28" s="76" t="s">
        <v>18</v>
      </c>
      <c r="B28" s="77"/>
      <c r="C28" s="78"/>
      <c r="D28" s="79"/>
      <c r="E28" s="79"/>
      <c r="F28" s="79"/>
      <c r="G28" s="78"/>
      <c r="H28" s="78"/>
      <c r="I28" s="79"/>
      <c r="J28" s="95"/>
    </row>
    <row r="29" spans="1:12" x14ac:dyDescent="0.2">
      <c r="A29" s="9">
        <v>9</v>
      </c>
      <c r="B29" s="42" t="s">
        <v>36</v>
      </c>
      <c r="C29" s="106" t="s">
        <v>127</v>
      </c>
      <c r="D29" s="106" t="s">
        <v>42</v>
      </c>
      <c r="E29" s="106" t="s">
        <v>110</v>
      </c>
      <c r="F29" s="110">
        <f>IF(D29="A",4,IF(D29="B",3,IF(D29="C",2,0)))</f>
        <v>2</v>
      </c>
      <c r="G29" s="106">
        <v>3</v>
      </c>
      <c r="H29" s="110" t="s">
        <v>10</v>
      </c>
      <c r="I29" s="110">
        <f>F29*G29</f>
        <v>6</v>
      </c>
      <c r="J29" s="119" t="s">
        <v>128</v>
      </c>
    </row>
    <row r="30" spans="1:12" ht="18.75" customHeight="1" x14ac:dyDescent="0.2">
      <c r="A30" s="162">
        <v>10</v>
      </c>
      <c r="B30" s="38" t="s">
        <v>26</v>
      </c>
      <c r="C30" s="106" t="s">
        <v>62</v>
      </c>
      <c r="D30" s="106" t="s">
        <v>42</v>
      </c>
      <c r="E30" s="106" t="s">
        <v>63</v>
      </c>
      <c r="F30" s="112">
        <f>IF(D30="A",4,IF(D30="B",3,IF(D30="C",2,0)))</f>
        <v>2</v>
      </c>
      <c r="G30" s="106">
        <v>4</v>
      </c>
      <c r="H30" s="112" t="s">
        <v>10</v>
      </c>
      <c r="I30" s="112">
        <f>F30*G30</f>
        <v>8</v>
      </c>
      <c r="J30" s="111" t="s">
        <v>99</v>
      </c>
    </row>
    <row r="31" spans="1:12" ht="15" customHeight="1" thickBot="1" x14ac:dyDescent="0.25">
      <c r="A31" s="163"/>
      <c r="B31" s="24" t="s">
        <v>15</v>
      </c>
      <c r="C31" s="115" t="s">
        <v>54</v>
      </c>
      <c r="D31" s="116"/>
      <c r="E31" s="116"/>
      <c r="F31" s="117">
        <f>IF(D31="A",4,IF(D31="B",3,IF(D31="C",2,0)))</f>
        <v>0</v>
      </c>
      <c r="G31" s="116"/>
      <c r="H31" s="117" t="s">
        <v>10</v>
      </c>
      <c r="I31" s="117">
        <f>F31*G31</f>
        <v>0</v>
      </c>
      <c r="J31" s="118"/>
    </row>
    <row r="32" spans="1:12" ht="15" thickBot="1" x14ac:dyDescent="0.25"/>
    <row r="33" spans="1:10" ht="16.5" thickBot="1" x14ac:dyDescent="0.25">
      <c r="A33" s="85" t="s">
        <v>9</v>
      </c>
      <c r="B33" s="93">
        <v>0.84199999999999997</v>
      </c>
      <c r="C33" s="50"/>
      <c r="D33" s="51"/>
      <c r="E33" s="51"/>
      <c r="F33" s="51"/>
      <c r="G33" s="51"/>
      <c r="H33" s="51"/>
      <c r="I33" s="51"/>
      <c r="J33" s="60"/>
    </row>
    <row r="34" spans="1:10" ht="15" thickBot="1" x14ac:dyDescent="0.25">
      <c r="A34" s="86"/>
      <c r="B34" s="90"/>
      <c r="C34" s="50"/>
      <c r="D34" s="51"/>
      <c r="E34" s="51"/>
      <c r="F34" s="51"/>
      <c r="G34" s="51"/>
      <c r="H34" s="51"/>
      <c r="I34" s="51"/>
      <c r="J34" s="60"/>
    </row>
    <row r="35" spans="1:10" ht="15" thickBot="1" x14ac:dyDescent="0.25">
      <c r="A35" s="87" t="s">
        <v>50</v>
      </c>
      <c r="B35" s="82">
        <f>SUM(I13:I26)</f>
        <v>102.68</v>
      </c>
      <c r="C35" s="50"/>
      <c r="D35" s="51"/>
      <c r="E35" s="46" t="s">
        <v>84</v>
      </c>
      <c r="F35" s="46">
        <f>(SUM(I14:I31))</f>
        <v>116.68</v>
      </c>
      <c r="G35" s="51"/>
      <c r="H35" s="51"/>
      <c r="I35" s="51"/>
      <c r="J35" s="60"/>
    </row>
    <row r="36" spans="1:10" ht="15" thickBot="1" x14ac:dyDescent="0.25">
      <c r="A36" s="87" t="s">
        <v>13</v>
      </c>
      <c r="B36" s="83">
        <f>SUM(G14+G15+G16+G17+G18+G19+G21+G22+G23+G24+G25+G26)</f>
        <v>26.67</v>
      </c>
      <c r="C36" s="50"/>
      <c r="D36" s="51"/>
      <c r="E36" s="46" t="s">
        <v>85</v>
      </c>
      <c r="F36" s="46">
        <f>SUM(G14:G31)</f>
        <v>33.67</v>
      </c>
      <c r="G36" s="51"/>
      <c r="H36" s="51"/>
      <c r="I36" s="51"/>
      <c r="J36" s="60"/>
    </row>
    <row r="37" spans="1:10" ht="15" thickBot="1" x14ac:dyDescent="0.25">
      <c r="A37" s="87" t="s">
        <v>14</v>
      </c>
      <c r="B37" s="84">
        <f>IF(B35,B35/B36,"Select GPA will automatically calculate ")</f>
        <v>3.8500187476565428</v>
      </c>
      <c r="C37" s="50"/>
      <c r="D37" s="51"/>
      <c r="E37" s="46" t="s">
        <v>86</v>
      </c>
      <c r="F37" s="46"/>
      <c r="G37" s="51"/>
      <c r="H37" s="51"/>
      <c r="I37" s="51"/>
      <c r="J37" s="60"/>
    </row>
    <row r="38" spans="1:10" ht="15" thickBot="1" x14ac:dyDescent="0.25">
      <c r="A38" s="87" t="s">
        <v>16</v>
      </c>
      <c r="B38" s="84">
        <f>IFERROR(B37/4,"Converted Select GPA will automatically calculate")</f>
        <v>0.96250468691413571</v>
      </c>
      <c r="C38" s="50"/>
      <c r="D38" s="51"/>
      <c r="E38" s="51"/>
      <c r="F38" s="51"/>
      <c r="G38" s="51"/>
      <c r="H38" s="51"/>
      <c r="I38" s="51"/>
      <c r="J38" s="60"/>
    </row>
    <row r="39" spans="1:10" ht="15" thickBot="1" x14ac:dyDescent="0.25">
      <c r="A39" s="139" t="s">
        <v>126</v>
      </c>
      <c r="B39" s="144">
        <f>IFERROR(F35/F36, "All 10 grades needed for accurate calculation")</f>
        <v>3.4653994653994653</v>
      </c>
      <c r="C39" s="50"/>
      <c r="D39" s="51"/>
      <c r="E39" s="51"/>
      <c r="F39" s="51"/>
      <c r="G39" s="51"/>
      <c r="H39" s="51"/>
      <c r="I39" s="51"/>
      <c r="J39" s="60"/>
    </row>
    <row r="40" spans="1:10" ht="15" thickBot="1" x14ac:dyDescent="0.25">
      <c r="A40" s="88"/>
      <c r="B40" s="94"/>
      <c r="C40" s="50"/>
      <c r="D40" s="51"/>
      <c r="E40" s="51"/>
      <c r="F40" s="51"/>
      <c r="G40" s="51"/>
      <c r="H40" s="51"/>
      <c r="I40" s="51"/>
      <c r="J40" s="60"/>
    </row>
    <row r="41" spans="1:10" ht="16.5" thickBot="1" x14ac:dyDescent="0.3">
      <c r="A41" s="89" t="s">
        <v>80</v>
      </c>
      <c r="B41" s="102">
        <f>IFERROR(B38+B33,"Advancement Score will automatically calculate")</f>
        <v>1.8045046869141357</v>
      </c>
      <c r="C41" s="50"/>
      <c r="D41" s="51"/>
      <c r="E41" s="51"/>
      <c r="F41" s="51"/>
      <c r="G41" s="51"/>
      <c r="H41" s="51"/>
      <c r="I41" s="51"/>
      <c r="J41" s="60"/>
    </row>
    <row r="43" spans="1:10" x14ac:dyDescent="0.2">
      <c r="A43" s="15" t="s">
        <v>130</v>
      </c>
    </row>
  </sheetData>
  <sheetProtection algorithmName="SHA-512" hashValue="o2HH1mLLSG8Iswy0CtAB9YGa3EtPaoNWCoclmjLXsFUmweAlKlrybBtmHTaGWDWyUPLf+7rxGlNo8tTjqZ8FSg==" saltValue="PCv7Ey5c0hIAYLziFqLxSg==" spinCount="100000" sheet="1" objects="1" scenarios="1" selectLockedCells="1" selectUnlockedCells="1"/>
  <mergeCells count="9">
    <mergeCell ref="A1:J1"/>
    <mergeCell ref="A20:J20"/>
    <mergeCell ref="A25:A26"/>
    <mergeCell ref="A30:A31"/>
    <mergeCell ref="A13:J13"/>
    <mergeCell ref="A14:A15"/>
    <mergeCell ref="A16:A17"/>
    <mergeCell ref="A18:A19"/>
    <mergeCell ref="A6:J9"/>
  </mergeCells>
  <dataValidations xWindow="514" yWindow="757" count="9">
    <dataValidation allowBlank="1" showInputMessage="1" showErrorMessage="1" promptTitle="Course Completion" sqref="J29:J31 J21:J26" xr:uid="{00000000-0002-0000-0200-000006000000}"/>
    <dataValidation allowBlank="1" showInputMessage="1" showErrorMessage="1" promptTitle="Quality Points" prompt="_x000a_Letter Grade * Credit Hours" sqref="I14" xr:uid="{00000000-0002-0000-0200-000009000000}"/>
    <dataValidation type="decimal" allowBlank="1" showErrorMessage="1" promptTitle="Input TEAS Score" prompt="_x000a_Enter your TEAS score in decimal format (e.g., 87.3% = .873). _x000a__x000a_Minimum passing score is a 58.7%._x000a__x000a_Score will need to be input in the &quot;TEAS Score&quot; field on the application." sqref="B33" xr:uid="{00000000-0002-0000-0200-00000F000000}">
      <formula1>0.587</formula1>
      <formula2>1</formula2>
    </dataValidation>
    <dataValidation allowBlank="1" showErrorMessage="1" promptTitle="Quality Points" prompt="_x000a_Quality Points will be automatically calculated based on grade and credit hour input." sqref="B35" xr:uid="{00000000-0002-0000-0200-000011000000}"/>
    <dataValidation allowBlank="1" showErrorMessage="1" promptTitle="Total Hours" prompt="_x000a_Total Hours will be automatically calculated based on credit hour input." sqref="B36" xr:uid="{00000000-0002-0000-0200-000012000000}"/>
    <dataValidation allowBlank="1" showInputMessage="1" showErrorMessage="1" promptTitle="Select GPA" sqref="B37" xr:uid="{00000000-0002-0000-0200-000013000000}"/>
    <dataValidation allowBlank="1" showErrorMessage="1" promptTitle="Converted Select GPA" prompt="_x000a_" sqref="B38" xr:uid="{00000000-0002-0000-0200-000014000000}"/>
    <dataValidation allowBlank="1" showErrorMessage="1" promptTitle="Advancement Score" prompt="_x000a_Advancement Score will be automatically calculated._x000a__x000a_The minimum Advancement Score must meet or exceed a 1.33700, and be no higher than a 2.00000._x000a__x000a_Score will need to be input in the &quot;Advancement Score&quot; field on the application._x000a_" sqref="B41" xr:uid="{00000000-0002-0000-0200-000015000000}"/>
    <dataValidation allowBlank="1" showInputMessage="1" showErrorMessage="1" promptTitle="Points" prompt="A = 4 points_x000a_B = 3 points_x000a_C = 2 points" sqref="F14:F19 F21:F26 F29:F31" xr:uid="{00000000-0002-0000-0200-000016000000}"/>
  </dataValidations>
  <pageMargins left="0.7" right="0.7" top="0.75" bottom="0.75" header="0.3" footer="0.3"/>
  <pageSetup scale="43" orientation="landscape" verticalDpi="0" r:id="rId1"/>
  <headerFooter>
    <oddHeader>&amp;L&amp;G&amp;C&amp;G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0.249977111117893"/>
    <pageSetUpPr fitToPage="1"/>
  </sheetPr>
  <dimension ref="A1:O44"/>
  <sheetViews>
    <sheetView zoomScale="80" zoomScaleNormal="80" workbookViewId="0">
      <pane ySplit="1" topLeftCell="A12" activePane="bottomLeft" state="frozen"/>
      <selection activeCell="E37" sqref="E37"/>
      <selection pane="bottomLeft" activeCell="F42" sqref="F42"/>
    </sheetView>
  </sheetViews>
  <sheetFormatPr defaultColWidth="9.140625" defaultRowHeight="14.25" x14ac:dyDescent="0.2"/>
  <cols>
    <col min="1" max="1" width="43.85546875" style="1" customWidth="1"/>
    <col min="2" max="2" width="45.5703125" style="6" customWidth="1"/>
    <col min="3" max="3" width="17.42578125" style="6" customWidth="1"/>
    <col min="4" max="4" width="19" style="6" customWidth="1"/>
    <col min="5" max="5" width="30.7109375" style="6" customWidth="1"/>
    <col min="6" max="6" width="7.5703125" style="6" customWidth="1"/>
    <col min="7" max="7" width="10.5703125" style="6" customWidth="1"/>
    <col min="8" max="8" width="4.28515625" style="6" customWidth="1"/>
    <col min="9" max="9" width="8.140625" style="6" customWidth="1"/>
    <col min="10" max="10" width="15.28515625" style="6" customWidth="1"/>
    <col min="11" max="11" width="4.85546875" style="2" customWidth="1"/>
    <col min="12" max="12" width="6.140625" style="2" customWidth="1"/>
    <col min="13" max="13" width="39.42578125" style="2" bestFit="1" customWidth="1"/>
    <col min="14" max="14" width="40.7109375" style="2" bestFit="1" customWidth="1"/>
    <col min="15" max="16384" width="9.140625" style="2"/>
  </cols>
  <sheetData>
    <row r="1" spans="1:15" ht="15" customHeight="1" x14ac:dyDescent="0.25">
      <c r="A1" s="156" t="s">
        <v>121</v>
      </c>
      <c r="B1" s="156"/>
      <c r="C1" s="156"/>
      <c r="D1" s="156"/>
      <c r="E1" s="156"/>
      <c r="F1" s="156"/>
      <c r="G1" s="156"/>
      <c r="H1" s="156"/>
      <c r="I1" s="156"/>
      <c r="J1" s="156"/>
    </row>
    <row r="2" spans="1:15" ht="15" customHeight="1" thickBot="1" x14ac:dyDescent="0.3">
      <c r="A2" s="45"/>
      <c r="B2" s="45"/>
      <c r="C2" s="45"/>
      <c r="D2" s="45"/>
      <c r="E2" s="45"/>
      <c r="F2" s="45"/>
      <c r="G2" s="45"/>
      <c r="H2" s="45"/>
      <c r="I2" s="45"/>
      <c r="J2" s="45"/>
    </row>
    <row r="3" spans="1:15" ht="15" customHeight="1" x14ac:dyDescent="0.25">
      <c r="A3" s="70" t="s">
        <v>52</v>
      </c>
      <c r="B3" s="33" t="s">
        <v>79</v>
      </c>
      <c r="C3" s="43"/>
      <c r="D3" s="43"/>
      <c r="E3" s="43"/>
      <c r="F3" s="43"/>
      <c r="G3" s="43"/>
      <c r="H3" s="43"/>
      <c r="I3" s="43"/>
      <c r="J3" s="43"/>
    </row>
    <row r="4" spans="1:15" ht="15" customHeight="1" thickBot="1" x14ac:dyDescent="0.3">
      <c r="A4" s="71" t="s">
        <v>51</v>
      </c>
      <c r="B4" s="36" t="s">
        <v>70</v>
      </c>
      <c r="C4" s="43"/>
      <c r="D4" s="43"/>
      <c r="E4" s="43"/>
      <c r="F4" s="43"/>
      <c r="G4" s="43"/>
      <c r="H4" s="43"/>
      <c r="I4" s="43"/>
      <c r="J4" s="43"/>
    </row>
    <row r="5" spans="1:15" ht="15.75" customHeight="1" thickBot="1" x14ac:dyDescent="0.25">
      <c r="B5" s="2"/>
      <c r="C5" s="2"/>
      <c r="D5" s="2"/>
      <c r="E5" s="2"/>
      <c r="F5" s="2"/>
      <c r="G5" s="2"/>
      <c r="H5" s="2"/>
      <c r="I5" s="2"/>
      <c r="J5" s="2"/>
      <c r="K5" s="3"/>
    </row>
    <row r="6" spans="1:15" ht="17.25" customHeight="1" x14ac:dyDescent="0.2">
      <c r="A6" s="179" t="s">
        <v>125</v>
      </c>
      <c r="B6" s="180"/>
      <c r="C6" s="180"/>
      <c r="D6" s="180"/>
      <c r="E6" s="180"/>
      <c r="F6" s="180"/>
      <c r="G6" s="180"/>
      <c r="H6" s="180"/>
      <c r="I6" s="180"/>
      <c r="J6" s="181"/>
      <c r="K6" s="4"/>
    </row>
    <row r="7" spans="1:15" ht="19.5" customHeight="1" x14ac:dyDescent="0.2">
      <c r="A7" s="182"/>
      <c r="B7" s="183"/>
      <c r="C7" s="183"/>
      <c r="D7" s="183"/>
      <c r="E7" s="183"/>
      <c r="F7" s="183"/>
      <c r="G7" s="183"/>
      <c r="H7" s="183"/>
      <c r="I7" s="183"/>
      <c r="J7" s="184"/>
      <c r="K7" s="4"/>
    </row>
    <row r="8" spans="1:15" ht="15" customHeight="1" x14ac:dyDescent="0.2">
      <c r="A8" s="182"/>
      <c r="B8" s="183"/>
      <c r="C8" s="183"/>
      <c r="D8" s="183"/>
      <c r="E8" s="183"/>
      <c r="F8" s="183"/>
      <c r="G8" s="183"/>
      <c r="H8" s="183"/>
      <c r="I8" s="183"/>
      <c r="J8" s="184"/>
      <c r="K8" s="4"/>
    </row>
    <row r="9" spans="1:15" ht="54.75" customHeight="1" thickBot="1" x14ac:dyDescent="0.25">
      <c r="A9" s="185"/>
      <c r="B9" s="186"/>
      <c r="C9" s="186"/>
      <c r="D9" s="186"/>
      <c r="E9" s="186"/>
      <c r="F9" s="186"/>
      <c r="G9" s="186"/>
      <c r="H9" s="186"/>
      <c r="I9" s="186"/>
      <c r="J9" s="187"/>
      <c r="K9" s="4"/>
    </row>
    <row r="10" spans="1:15" ht="12" customHeight="1" thickBot="1" x14ac:dyDescent="0.25"/>
    <row r="11" spans="1:15" ht="11.25" hidden="1" customHeight="1" thickBot="1" x14ac:dyDescent="0.25">
      <c r="A11" s="7"/>
      <c r="B11" s="2"/>
    </row>
    <row r="12" spans="1:15" s="6" customFormat="1" ht="42.75" customHeight="1" thickBot="1" x14ac:dyDescent="0.25">
      <c r="A12" s="72" t="s">
        <v>0</v>
      </c>
      <c r="B12" s="72" t="s">
        <v>1</v>
      </c>
      <c r="C12" s="72" t="s">
        <v>2</v>
      </c>
      <c r="D12" s="72" t="s">
        <v>3</v>
      </c>
      <c r="E12" s="72" t="s">
        <v>4</v>
      </c>
      <c r="F12" s="74" t="s">
        <v>5</v>
      </c>
      <c r="G12" s="72" t="s">
        <v>6</v>
      </c>
      <c r="H12" s="74"/>
      <c r="I12" s="72" t="s">
        <v>7</v>
      </c>
      <c r="J12" s="72" t="s">
        <v>8</v>
      </c>
    </row>
    <row r="13" spans="1:15" s="6" customFormat="1" ht="12.75" thickBot="1" x14ac:dyDescent="0.25">
      <c r="A13" s="27"/>
      <c r="B13" s="25"/>
      <c r="C13" s="25"/>
      <c r="D13" s="25"/>
      <c r="E13" s="25"/>
      <c r="F13" s="26"/>
      <c r="G13" s="25"/>
      <c r="H13" s="26"/>
      <c r="I13" s="25"/>
      <c r="J13" s="25"/>
      <c r="K13" s="44"/>
    </row>
    <row r="14" spans="1:15" ht="15" thickBot="1" x14ac:dyDescent="0.25">
      <c r="A14" s="157" t="s">
        <v>12</v>
      </c>
      <c r="B14" s="158"/>
      <c r="C14" s="158"/>
      <c r="D14" s="158"/>
      <c r="E14" s="158"/>
      <c r="F14" s="158"/>
      <c r="G14" s="158"/>
      <c r="H14" s="158"/>
      <c r="I14" s="158"/>
      <c r="J14" s="159"/>
      <c r="L14" s="10"/>
    </row>
    <row r="15" spans="1:15" x14ac:dyDescent="0.2">
      <c r="A15" s="164">
        <v>1</v>
      </c>
      <c r="B15" s="37" t="s">
        <v>26</v>
      </c>
      <c r="C15" s="106" t="s">
        <v>72</v>
      </c>
      <c r="D15" s="106" t="s">
        <v>40</v>
      </c>
      <c r="E15" s="106" t="s">
        <v>73</v>
      </c>
      <c r="F15" s="110">
        <f t="shared" ref="F15:F26" si="0">IF(D15="A",4,IF(D15="B",3,IF(D15="C",2,0)))</f>
        <v>3</v>
      </c>
      <c r="G15" s="106">
        <v>3</v>
      </c>
      <c r="H15" s="110" t="s">
        <v>10</v>
      </c>
      <c r="I15" s="110">
        <f t="shared" ref="I15:I20" si="1">F15*G15</f>
        <v>9</v>
      </c>
      <c r="J15" s="111" t="s">
        <v>112</v>
      </c>
      <c r="L15" s="10"/>
      <c r="O15" s="2" t="s">
        <v>11</v>
      </c>
    </row>
    <row r="16" spans="1:15" ht="15.75" customHeight="1" x14ac:dyDescent="0.2">
      <c r="A16" s="165"/>
      <c r="B16" s="12" t="s">
        <v>15</v>
      </c>
      <c r="C16" s="107" t="s">
        <v>74</v>
      </c>
      <c r="D16" s="106" t="s">
        <v>39</v>
      </c>
      <c r="E16" s="106" t="s">
        <v>73</v>
      </c>
      <c r="F16" s="112">
        <f t="shared" si="0"/>
        <v>4</v>
      </c>
      <c r="G16" s="106">
        <v>1</v>
      </c>
      <c r="H16" s="112" t="s">
        <v>10</v>
      </c>
      <c r="I16" s="112">
        <f t="shared" si="1"/>
        <v>4</v>
      </c>
      <c r="J16" s="111" t="s">
        <v>112</v>
      </c>
      <c r="L16" s="10"/>
    </row>
    <row r="17" spans="1:15" x14ac:dyDescent="0.2">
      <c r="A17" s="166">
        <v>2</v>
      </c>
      <c r="B17" s="38" t="s">
        <v>19</v>
      </c>
      <c r="C17" s="106" t="s">
        <v>75</v>
      </c>
      <c r="D17" s="106" t="s">
        <v>39</v>
      </c>
      <c r="E17" s="106" t="s">
        <v>73</v>
      </c>
      <c r="F17" s="112">
        <f t="shared" si="0"/>
        <v>4</v>
      </c>
      <c r="G17" s="106">
        <v>3</v>
      </c>
      <c r="H17" s="112" t="s">
        <v>10</v>
      </c>
      <c r="I17" s="112">
        <f t="shared" si="1"/>
        <v>12</v>
      </c>
      <c r="J17" s="111" t="s">
        <v>113</v>
      </c>
      <c r="L17" s="10"/>
    </row>
    <row r="18" spans="1:15" x14ac:dyDescent="0.2">
      <c r="A18" s="167"/>
      <c r="B18" s="14" t="s">
        <v>15</v>
      </c>
      <c r="C18" s="107" t="s">
        <v>76</v>
      </c>
      <c r="D18" s="106" t="s">
        <v>40</v>
      </c>
      <c r="E18" s="106" t="s">
        <v>73</v>
      </c>
      <c r="F18" s="112">
        <f t="shared" si="0"/>
        <v>3</v>
      </c>
      <c r="G18" s="106">
        <v>1</v>
      </c>
      <c r="H18" s="112" t="s">
        <v>10</v>
      </c>
      <c r="I18" s="112">
        <f t="shared" si="1"/>
        <v>3</v>
      </c>
      <c r="J18" s="111" t="s">
        <v>113</v>
      </c>
      <c r="L18" s="10"/>
    </row>
    <row r="19" spans="1:15" x14ac:dyDescent="0.2">
      <c r="A19" s="166">
        <v>3</v>
      </c>
      <c r="B19" s="38" t="s">
        <v>29</v>
      </c>
      <c r="C19" s="106" t="s">
        <v>29</v>
      </c>
      <c r="D19" s="106" t="s">
        <v>39</v>
      </c>
      <c r="E19" s="106" t="s">
        <v>78</v>
      </c>
      <c r="F19" s="112">
        <f t="shared" si="0"/>
        <v>4</v>
      </c>
      <c r="G19" s="106">
        <v>4</v>
      </c>
      <c r="H19" s="112" t="s">
        <v>10</v>
      </c>
      <c r="I19" s="112">
        <f t="shared" si="1"/>
        <v>16</v>
      </c>
      <c r="J19" s="111" t="s">
        <v>87</v>
      </c>
      <c r="L19" s="10"/>
    </row>
    <row r="20" spans="1:15" ht="15" thickBot="1" x14ac:dyDescent="0.25">
      <c r="A20" s="168"/>
      <c r="B20" s="16" t="s">
        <v>15</v>
      </c>
      <c r="C20" s="108" t="s">
        <v>54</v>
      </c>
      <c r="D20" s="106"/>
      <c r="E20" s="106"/>
      <c r="F20" s="132">
        <f t="shared" si="0"/>
        <v>0</v>
      </c>
      <c r="G20" s="106"/>
      <c r="H20" s="132" t="s">
        <v>10</v>
      </c>
      <c r="I20" s="132">
        <f t="shared" si="1"/>
        <v>0</v>
      </c>
      <c r="J20" s="111"/>
      <c r="L20" s="15"/>
    </row>
    <row r="21" spans="1:15" ht="15" thickBot="1" x14ac:dyDescent="0.25">
      <c r="A21" s="157" t="s">
        <v>17</v>
      </c>
      <c r="B21" s="158"/>
      <c r="C21" s="158"/>
      <c r="D21" s="158"/>
      <c r="E21" s="158"/>
      <c r="F21" s="158"/>
      <c r="G21" s="158"/>
      <c r="H21" s="158"/>
      <c r="I21" s="158"/>
      <c r="J21" s="159"/>
    </row>
    <row r="22" spans="1:15" x14ac:dyDescent="0.2">
      <c r="A22" s="9">
        <v>4</v>
      </c>
      <c r="B22" s="39" t="s">
        <v>25</v>
      </c>
      <c r="C22" s="106" t="s">
        <v>106</v>
      </c>
      <c r="D22" s="106" t="s">
        <v>42</v>
      </c>
      <c r="E22" s="106" t="s">
        <v>107</v>
      </c>
      <c r="F22" s="110">
        <f t="shared" si="0"/>
        <v>2</v>
      </c>
      <c r="G22" s="106">
        <v>3</v>
      </c>
      <c r="H22" s="110" t="s">
        <v>10</v>
      </c>
      <c r="I22" s="110">
        <f>F22*G22</f>
        <v>6</v>
      </c>
      <c r="J22" s="111" t="s">
        <v>114</v>
      </c>
    </row>
    <row r="23" spans="1:15" ht="15" customHeight="1" x14ac:dyDescent="0.2">
      <c r="A23" s="18">
        <v>5</v>
      </c>
      <c r="B23" s="39" t="s">
        <v>33</v>
      </c>
      <c r="C23" s="106" t="s">
        <v>77</v>
      </c>
      <c r="D23" s="106" t="s">
        <v>40</v>
      </c>
      <c r="E23" s="106" t="s">
        <v>73</v>
      </c>
      <c r="F23" s="112">
        <f t="shared" si="0"/>
        <v>3</v>
      </c>
      <c r="G23" s="106">
        <v>3</v>
      </c>
      <c r="H23" s="112" t="s">
        <v>10</v>
      </c>
      <c r="I23" s="112">
        <f t="shared" ref="I23:I27" si="2">F23*G23</f>
        <v>9</v>
      </c>
      <c r="J23" s="111" t="s">
        <v>115</v>
      </c>
    </row>
    <row r="24" spans="1:15" x14ac:dyDescent="0.2">
      <c r="A24" s="18">
        <v>6</v>
      </c>
      <c r="B24" s="39" t="s">
        <v>34</v>
      </c>
      <c r="C24" s="106" t="s">
        <v>34</v>
      </c>
      <c r="D24" s="106" t="s">
        <v>43</v>
      </c>
      <c r="E24" s="106" t="s">
        <v>109</v>
      </c>
      <c r="F24" s="112">
        <f t="shared" si="0"/>
        <v>0</v>
      </c>
      <c r="G24" s="106">
        <v>0</v>
      </c>
      <c r="H24" s="112" t="s">
        <v>10</v>
      </c>
      <c r="I24" s="112">
        <f t="shared" si="2"/>
        <v>0</v>
      </c>
      <c r="J24" s="111" t="s">
        <v>97</v>
      </c>
      <c r="O24" s="2" t="s">
        <v>11</v>
      </c>
    </row>
    <row r="25" spans="1:15" x14ac:dyDescent="0.2">
      <c r="A25" s="18">
        <v>7</v>
      </c>
      <c r="B25" s="39" t="s">
        <v>30</v>
      </c>
      <c r="C25" s="106" t="s">
        <v>30</v>
      </c>
      <c r="D25" s="106" t="s">
        <v>42</v>
      </c>
      <c r="E25" s="106" t="s">
        <v>71</v>
      </c>
      <c r="F25" s="112">
        <f t="shared" si="0"/>
        <v>2</v>
      </c>
      <c r="G25" s="106">
        <v>4</v>
      </c>
      <c r="H25" s="112" t="s">
        <v>10</v>
      </c>
      <c r="I25" s="112">
        <f t="shared" si="2"/>
        <v>8</v>
      </c>
      <c r="J25" s="111" t="s">
        <v>111</v>
      </c>
      <c r="L25" s="2" t="s">
        <v>11</v>
      </c>
      <c r="M25" s="2" t="s">
        <v>11</v>
      </c>
    </row>
    <row r="26" spans="1:15" x14ac:dyDescent="0.2">
      <c r="A26" s="166">
        <v>8</v>
      </c>
      <c r="B26" s="38" t="s">
        <v>28</v>
      </c>
      <c r="C26" s="106" t="s">
        <v>28</v>
      </c>
      <c r="D26" s="106" t="s">
        <v>40</v>
      </c>
      <c r="E26" s="106" t="s">
        <v>71</v>
      </c>
      <c r="F26" s="112">
        <f t="shared" si="0"/>
        <v>3</v>
      </c>
      <c r="G26" s="106">
        <v>3</v>
      </c>
      <c r="H26" s="112" t="s">
        <v>10</v>
      </c>
      <c r="I26" s="112">
        <f t="shared" si="2"/>
        <v>9</v>
      </c>
      <c r="J26" s="111" t="s">
        <v>99</v>
      </c>
    </row>
    <row r="27" spans="1:15" ht="15" thickBot="1" x14ac:dyDescent="0.25">
      <c r="A27" s="178"/>
      <c r="B27" s="19" t="s">
        <v>15</v>
      </c>
      <c r="C27" s="115"/>
      <c r="D27" s="116"/>
      <c r="E27" s="116"/>
      <c r="F27" s="117">
        <f>IF(D27="A",4,IF(D27="B",3,IF(D27="C",2,0)))</f>
        <v>0</v>
      </c>
      <c r="G27" s="116"/>
      <c r="H27" s="117" t="s">
        <v>10</v>
      </c>
      <c r="I27" s="117">
        <f t="shared" si="2"/>
        <v>0</v>
      </c>
      <c r="J27" s="118"/>
    </row>
    <row r="28" spans="1:15" ht="15" thickBot="1" x14ac:dyDescent="0.25">
      <c r="A28" s="20"/>
      <c r="B28" s="40"/>
      <c r="C28" s="40"/>
      <c r="D28" s="41"/>
      <c r="E28" s="41"/>
      <c r="F28" s="41"/>
      <c r="G28" s="40"/>
      <c r="H28" s="40"/>
      <c r="I28" s="41"/>
      <c r="J28" s="40"/>
    </row>
    <row r="29" spans="1:15" ht="15.75" customHeight="1" thickBot="1" x14ac:dyDescent="0.25">
      <c r="A29" s="157" t="s">
        <v>18</v>
      </c>
      <c r="B29" s="158"/>
      <c r="C29" s="158"/>
      <c r="D29" s="158"/>
      <c r="E29" s="158"/>
      <c r="F29" s="158"/>
      <c r="G29" s="158"/>
      <c r="H29" s="158"/>
      <c r="I29" s="158"/>
      <c r="J29" s="159"/>
    </row>
    <row r="30" spans="1:15" x14ac:dyDescent="0.2">
      <c r="A30" s="9">
        <v>9</v>
      </c>
      <c r="B30" s="42" t="s">
        <v>36</v>
      </c>
      <c r="C30" s="106" t="s">
        <v>64</v>
      </c>
      <c r="D30" s="106" t="s">
        <v>42</v>
      </c>
      <c r="E30" s="106" t="s">
        <v>110</v>
      </c>
      <c r="F30" s="110">
        <f>IF(D30="A",4,IF(D30="B",3,IF(D30="C",2,0)))</f>
        <v>2</v>
      </c>
      <c r="G30" s="106">
        <v>3</v>
      </c>
      <c r="H30" s="110" t="s">
        <v>10</v>
      </c>
      <c r="I30" s="110">
        <f>F30*G30</f>
        <v>6</v>
      </c>
      <c r="J30" s="119" t="s">
        <v>104</v>
      </c>
    </row>
    <row r="31" spans="1:15" ht="18.75" customHeight="1" x14ac:dyDescent="0.2">
      <c r="A31" s="162">
        <v>10</v>
      </c>
      <c r="B31" s="38" t="s">
        <v>32</v>
      </c>
      <c r="C31" s="106" t="s">
        <v>53</v>
      </c>
      <c r="D31" s="106" t="s">
        <v>49</v>
      </c>
      <c r="E31" s="106" t="s">
        <v>98</v>
      </c>
      <c r="F31" s="112">
        <f>IF(D31="A",4,IF(D31="B",3,IF(D31="C",2,0)))</f>
        <v>0</v>
      </c>
      <c r="G31" s="106"/>
      <c r="H31" s="112" t="s">
        <v>10</v>
      </c>
      <c r="I31" s="112">
        <f>F31*G31</f>
        <v>0</v>
      </c>
      <c r="J31" s="119">
        <v>44865</v>
      </c>
    </row>
    <row r="32" spans="1:15" ht="15" customHeight="1" thickBot="1" x14ac:dyDescent="0.25">
      <c r="A32" s="163"/>
      <c r="B32" s="24" t="s">
        <v>15</v>
      </c>
      <c r="C32" s="115"/>
      <c r="D32" s="116"/>
      <c r="E32" s="116"/>
      <c r="F32" s="117">
        <f>IF(D32="A",4,IF(D32="B",3,IF(D32="C",2,0)))</f>
        <v>0</v>
      </c>
      <c r="G32" s="116"/>
      <c r="H32" s="117" t="s">
        <v>10</v>
      </c>
      <c r="I32" s="117">
        <f>F32*G32</f>
        <v>0</v>
      </c>
      <c r="J32" s="118"/>
    </row>
    <row r="33" spans="1:13" ht="15" thickBot="1" x14ac:dyDescent="0.25"/>
    <row r="34" spans="1:13" ht="16.5" thickBot="1" x14ac:dyDescent="0.25">
      <c r="A34" s="85" t="s">
        <v>9</v>
      </c>
      <c r="B34" s="93">
        <v>0.91700000000000004</v>
      </c>
      <c r="C34" s="50"/>
      <c r="D34" s="51"/>
      <c r="E34" s="51"/>
      <c r="F34" s="51"/>
      <c r="G34" s="51"/>
      <c r="H34" s="51"/>
      <c r="I34" s="51"/>
      <c r="J34" s="60"/>
      <c r="M34" s="23"/>
    </row>
    <row r="35" spans="1:13" ht="15" thickBot="1" x14ac:dyDescent="0.25">
      <c r="A35" s="86"/>
      <c r="B35" s="90"/>
      <c r="C35" s="50"/>
      <c r="D35" s="51"/>
      <c r="E35" s="51"/>
      <c r="F35" s="51"/>
      <c r="G35" s="51"/>
      <c r="H35" s="51"/>
      <c r="I35" s="51"/>
      <c r="J35" s="60"/>
    </row>
    <row r="36" spans="1:13" ht="15" thickBot="1" x14ac:dyDescent="0.25">
      <c r="A36" s="87" t="s">
        <v>50</v>
      </c>
      <c r="B36" s="82">
        <f>SUM(I14:I27)</f>
        <v>76</v>
      </c>
      <c r="C36" s="50"/>
      <c r="D36" s="51"/>
      <c r="E36" s="46" t="s">
        <v>84</v>
      </c>
      <c r="F36" s="46">
        <f>(SUM(I15:I32))</f>
        <v>82</v>
      </c>
      <c r="G36" s="51"/>
      <c r="H36" s="51"/>
      <c r="I36" s="51"/>
      <c r="J36" s="60"/>
      <c r="M36" s="2" t="s">
        <v>11</v>
      </c>
    </row>
    <row r="37" spans="1:13" ht="15" thickBot="1" x14ac:dyDescent="0.25">
      <c r="A37" s="87" t="s">
        <v>13</v>
      </c>
      <c r="B37" s="83">
        <f>SUM(G15+G16+G17+G18+G19+G20+G22+G23+G24+G25+G26+G27)</f>
        <v>25</v>
      </c>
      <c r="C37" s="50"/>
      <c r="D37" s="51"/>
      <c r="E37" s="46" t="s">
        <v>85</v>
      </c>
      <c r="F37" s="46">
        <f>SUM(G15:G32)</f>
        <v>28</v>
      </c>
      <c r="G37" s="51"/>
      <c r="H37" s="51"/>
      <c r="I37" s="51"/>
      <c r="J37" s="60" t="s">
        <v>129</v>
      </c>
    </row>
    <row r="38" spans="1:13" ht="15" thickBot="1" x14ac:dyDescent="0.25">
      <c r="A38" s="87" t="s">
        <v>14</v>
      </c>
      <c r="B38" s="84">
        <f>IF(B36,B36/B37,"Select GPA will automatically calculate ")</f>
        <v>3.04</v>
      </c>
      <c r="C38" s="50"/>
      <c r="D38" s="51"/>
      <c r="E38" s="46" t="s">
        <v>86</v>
      </c>
      <c r="F38" s="46"/>
      <c r="G38" s="51"/>
      <c r="H38" s="51"/>
      <c r="I38" s="51"/>
      <c r="J38" s="60"/>
    </row>
    <row r="39" spans="1:13" ht="15" thickBot="1" x14ac:dyDescent="0.25">
      <c r="A39" s="87" t="s">
        <v>16</v>
      </c>
      <c r="B39" s="84">
        <f>IFERROR(B38/4,"Converted Select GPA will automatically calculate")</f>
        <v>0.76</v>
      </c>
      <c r="C39" s="50"/>
      <c r="D39" s="51"/>
      <c r="E39" s="51"/>
      <c r="F39" s="51"/>
      <c r="G39" s="51"/>
      <c r="H39" s="51"/>
      <c r="I39" s="51"/>
      <c r="J39" s="60"/>
    </row>
    <row r="40" spans="1:13" ht="15" thickBot="1" x14ac:dyDescent="0.25">
      <c r="A40" s="139" t="s">
        <v>126</v>
      </c>
      <c r="B40" s="144">
        <f>IFERROR(F36/F37, "All 10 grades needed for accurate calculation")</f>
        <v>2.9285714285714284</v>
      </c>
      <c r="C40" s="50"/>
      <c r="D40" s="51"/>
      <c r="E40" s="51"/>
      <c r="F40" s="51"/>
      <c r="G40" s="51"/>
      <c r="H40" s="51"/>
      <c r="I40" s="51"/>
      <c r="J40" s="60"/>
    </row>
    <row r="41" spans="1:13" ht="15" thickBot="1" x14ac:dyDescent="0.25">
      <c r="A41" s="88"/>
      <c r="B41" s="94"/>
      <c r="C41" s="50"/>
      <c r="D41" s="51"/>
      <c r="E41" s="51"/>
      <c r="F41" s="51"/>
      <c r="G41" s="51"/>
      <c r="H41" s="51"/>
      <c r="I41" s="51"/>
      <c r="J41" s="60"/>
    </row>
    <row r="42" spans="1:13" ht="16.5" thickBot="1" x14ac:dyDescent="0.3">
      <c r="A42" s="89" t="s">
        <v>81</v>
      </c>
      <c r="B42" s="102">
        <f>IFERROR(B39+B34,"Advancement Score will automatically calculate")</f>
        <v>1.677</v>
      </c>
      <c r="C42" s="50"/>
      <c r="D42" s="51"/>
      <c r="E42" s="51"/>
      <c r="F42" s="51"/>
      <c r="G42" s="51"/>
      <c r="H42" s="51"/>
      <c r="I42" s="51"/>
      <c r="J42" s="60"/>
    </row>
    <row r="44" spans="1:13" x14ac:dyDescent="0.2">
      <c r="A44" s="15" t="s">
        <v>130</v>
      </c>
    </row>
  </sheetData>
  <sheetProtection algorithmName="SHA-512" hashValue="bS0G18hUMY4/djZEBOyg+JpHpSVErjhBz2VnU2WcOi7GMVjKuSjO6PXfx+4oTfOPj8FRWppPO+LRntbg1JaB1A==" saltValue="AUtoPp3fdE8k1OxptN1byg==" spinCount="100000" sheet="1" objects="1" scenarios="1" selectLockedCells="1" selectUnlockedCells="1"/>
  <mergeCells count="10">
    <mergeCell ref="A21:J21"/>
    <mergeCell ref="A26:A27"/>
    <mergeCell ref="A31:A32"/>
    <mergeCell ref="A1:J1"/>
    <mergeCell ref="A6:J9"/>
    <mergeCell ref="A14:J14"/>
    <mergeCell ref="A15:A16"/>
    <mergeCell ref="A17:A18"/>
    <mergeCell ref="A19:A20"/>
    <mergeCell ref="A29:J29"/>
  </mergeCells>
  <dataValidations count="18">
    <dataValidation allowBlank="1" showInputMessage="1" showErrorMessage="1" promptTitle="10-digit ASU ID Number" prompt="_x000a_Enter your 10-digit ASU ID number here.  _x000a__x000a_Your ASU ID or affiliate number can be found on your Sun Card listed as a 10-digit number, or you can login to My ASU and look under ID’s on the My Profile tab" sqref="B4" xr:uid="{00000000-0002-0000-0300-000001000000}"/>
    <dataValidation type="list" allowBlank="1" showInputMessage="1" showErrorMessage="1" prompt="Choose Course" sqref="B26 B31" xr:uid="{00000000-0002-0000-0300-000002000000}">
      <formula1>PBCNPCourses2</formula1>
    </dataValidation>
    <dataValidation type="list" allowBlank="1" showInputMessage="1" showErrorMessage="1" prompt="Choose Course" sqref="B22:B25 B30" xr:uid="{00000000-0002-0000-0300-000003000000}">
      <formula1>PBCNPCourses</formula1>
    </dataValidation>
    <dataValidation allowBlank="1" showInputMessage="1" showErrorMessage="1" promptTitle="First and Last Name" prompt="_x000a_Enter your first and last name as it appears on your ASU student records." sqref="B3" xr:uid="{00000000-0002-0000-0300-000004000000}"/>
    <dataValidation allowBlank="1" showInputMessage="1" showErrorMessage="1" promptTitle="Remaining 2 Prerequisite Courses" prompt="_x000a_You may only use 8 of the 10 courses in the Select GPA, but you must have completed or be enrolled in the remaining 2 prerequisites this Fall 2016.  _x000a__x000a_Please type the remaining 2 prerquisites here, regardless if the course is completed or not." sqref="C30" xr:uid="{00000000-0002-0000-0300-000006000000}"/>
    <dataValidation allowBlank="1" showErrorMessage="1" promptTitle="Course Completion" prompt="_x000a_Enter the semester and year you completed the course (e.g., Spring 2015).  If you are currently enrolled in the course type &quot;Fall 2016&quot; here.  _x000a__x000a_Final course grades for currently enrolled prerequisite courses are due no later than 12/31/16." sqref="J30:J32" xr:uid="{00000000-0002-0000-0300-000007000000}"/>
    <dataValidation allowBlank="1" showErrorMessage="1" promptTitle="Course Completion" prompt="_x000a_Enter the semester and year you completed the course (e.g., Spring 2015).  _x000a__x000a_If the course grade is not on file with ASU by 9/1/16, the course cannot be used in the Select GPA calculation." sqref="J22:J27" xr:uid="{00000000-0002-0000-0300-000008000000}"/>
    <dataValidation allowBlank="1" showInputMessage="1" showErrorMessage="1" promptTitle="Course Completion" prompt="_x000a_Enter the semester and year you completed the course (e.g., Spring 2015).  _x000a__x000a_If the course grade is not on file with ASU by 9/1/16, the course cannot be used in the Select GPA calculation._x000a__x000a_Lab courses must have been taken Spring 2011 or later." sqref="J20" xr:uid="{00000000-0002-0000-0300-000009000000}"/>
    <dataValidation allowBlank="1" showInputMessage="1" showErrorMessage="1" promptTitle="Quality Points" prompt="_x000a_Letter Grade * Credit Hours" sqref="I15" xr:uid="{00000000-0002-0000-0300-00000A000000}"/>
    <dataValidation type="decimal" allowBlank="1" showErrorMessage="1" promptTitle="Input TEAS Score" prompt="_x000a_Enter your TEAS score in decimal format (e.g., 87.3% = .873). _x000a__x000a_Minimum passing score is a 58.7%._x000a__x000a_Score will need to be input in the &quot;TEAS Score&quot; field on the application." sqref="B34" xr:uid="{00000000-0002-0000-0300-000010000000}">
      <formula1>0.587</formula1>
      <formula2>1</formula2>
    </dataValidation>
    <dataValidation allowBlank="1" showErrorMessage="1" promptTitle="Quality Points" prompt="_x000a_Quality Points will be automatically calculated based on grade and credit hour input." sqref="B36" xr:uid="{00000000-0002-0000-0300-000011000000}"/>
    <dataValidation allowBlank="1" showErrorMessage="1" promptTitle="Total Hours" prompt="_x000a_Total Hours will be automatically calculated based on credit hour input." sqref="B37" xr:uid="{00000000-0002-0000-0300-000012000000}"/>
    <dataValidation allowBlank="1" showErrorMessage="1" promptTitle="Select GPA" prompt="_x000a_Select GPA will be automatically calculated._x000a__x000a_Select GPA must meet or exceed a 3.50." sqref="B38" xr:uid="{00000000-0002-0000-0300-000013000000}"/>
    <dataValidation allowBlank="1" showErrorMessage="1" promptTitle="Converted Select GPA" prompt="_x000a_Converted Select GPA will be automatically calculated._x000a__x000a_Converted Select GPA must meet or exceed a .87500, and be no higher than a 1.00000._x000a__x000a_Score will need to be input in the &quot;Select GPA&quot; field on the application." sqref="B39" xr:uid="{00000000-0002-0000-0300-000014000000}"/>
    <dataValidation allowBlank="1" showErrorMessage="1" promptTitle="Advancement Score" prompt="_x000a_Advancement Score will be automatically calculated._x000a__x000a_The minimum Advancement Score must meet or exceed a 1.46200, and be no higher than a 2.00000._x000a__x000a_Score will need to be input in the &quot;Advancement Score&quot; field on the application._x000a_" sqref="B42" xr:uid="{00000000-0002-0000-0300-000015000000}"/>
    <dataValidation allowBlank="1" showInputMessage="1" showErrorMessage="1" promptTitle="Points" prompt="A = 4 points_x000a_B = 3 points_x000a_C = 2 points" sqref="F15:F20 F22:F27 F30:F32" xr:uid="{00000000-0002-0000-0300-000016000000}"/>
    <dataValidation allowBlank="1" showInputMessage="1" showErrorMessage="1" promptTitle="Advancement Score" prompt="_x000a_Advancement Score = Converted Select GPA + TEAS" sqref="A42" xr:uid="{00000000-0002-0000-0300-000018000000}"/>
    <dataValidation allowBlank="1" showErrorMessage="1" promptTitle="Course Completion" prompt="_x000a_Enter the semester and year you completed the course (e.g., Spring 2015).  _x000a__x000a_If the course grade is not on file with ASU by 9/1/16, the course cannot be used in the Select GPA calculation._x000a__x000a_Lab courses must have been taken Spring 2011 or later." sqref="J15:J19" xr:uid="{00000000-0002-0000-0300-000019000000}"/>
  </dataValidations>
  <pageMargins left="0.7" right="0.7" top="0.75" bottom="0.75" header="0.3" footer="0.3"/>
  <pageSetup scale="36"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C1D40"/>
    <pageSetUpPr fitToPage="1"/>
  </sheetPr>
  <dimension ref="A1:DQ127"/>
  <sheetViews>
    <sheetView zoomScale="80" zoomScaleNormal="80" workbookViewId="0">
      <pane ySplit="1" topLeftCell="A8" activePane="bottomLeft" state="frozen"/>
      <selection activeCell="E37" sqref="E37"/>
      <selection pane="bottomLeft" activeCell="B38" sqref="B38"/>
    </sheetView>
  </sheetViews>
  <sheetFormatPr defaultColWidth="9.140625" defaultRowHeight="14.25" x14ac:dyDescent="0.2"/>
  <cols>
    <col min="1" max="1" width="44.140625" style="1" customWidth="1"/>
    <col min="2" max="2" width="48" style="8" customWidth="1"/>
    <col min="3" max="3" width="16.140625" style="8" customWidth="1"/>
    <col min="4" max="4" width="18.85546875" style="8" customWidth="1"/>
    <col min="5" max="5" width="40" style="8" bestFit="1" customWidth="1"/>
    <col min="6" max="6" width="7.5703125" style="8" customWidth="1"/>
    <col min="7" max="7" width="9" style="8" customWidth="1"/>
    <col min="8" max="8" width="4.140625" style="8" customWidth="1"/>
    <col min="9" max="9" width="7.5703125" style="8" customWidth="1"/>
    <col min="10" max="10" width="12.28515625" style="59" customWidth="1"/>
    <col min="11" max="11" width="4.85546875" style="2" customWidth="1"/>
    <col min="12" max="12" width="129.5703125" style="2" customWidth="1"/>
    <col min="13" max="13" width="40.7109375" style="2" bestFit="1" customWidth="1"/>
    <col min="14" max="121" width="9.140625" style="2"/>
    <col min="122" max="16384" width="9.140625" style="5"/>
  </cols>
  <sheetData>
    <row r="1" spans="1:121" s="2" customFormat="1" ht="15.75" customHeight="1" x14ac:dyDescent="0.25">
      <c r="A1" s="156" t="s">
        <v>108</v>
      </c>
      <c r="B1" s="156"/>
      <c r="C1" s="156"/>
      <c r="D1" s="156"/>
      <c r="E1" s="156"/>
      <c r="F1" s="156"/>
      <c r="G1" s="156"/>
      <c r="H1" s="156"/>
      <c r="I1" s="156"/>
      <c r="J1" s="156"/>
    </row>
    <row r="2" spans="1:121" s="2" customFormat="1" ht="16.5" customHeight="1" thickBot="1" x14ac:dyDescent="0.25">
      <c r="A2" s="194" t="s">
        <v>105</v>
      </c>
      <c r="B2" s="194"/>
      <c r="C2" s="194"/>
      <c r="D2" s="194"/>
      <c r="E2" s="194"/>
      <c r="F2" s="194"/>
      <c r="G2" s="194"/>
      <c r="H2" s="194"/>
      <c r="I2" s="194"/>
      <c r="J2" s="194"/>
    </row>
    <row r="3" spans="1:121" s="2" customFormat="1" ht="15.75" x14ac:dyDescent="0.25">
      <c r="A3" s="70" t="s">
        <v>52</v>
      </c>
      <c r="B3" s="34"/>
      <c r="C3" s="43"/>
      <c r="D3" s="43"/>
      <c r="E3" s="43"/>
      <c r="F3" s="43"/>
      <c r="G3" s="43"/>
      <c r="H3" s="43"/>
      <c r="I3" s="43"/>
      <c r="J3" s="55"/>
    </row>
    <row r="4" spans="1:121" s="2" customFormat="1" ht="16.5" thickBot="1" x14ac:dyDescent="0.3">
      <c r="A4" s="71" t="s">
        <v>51</v>
      </c>
      <c r="B4" s="35"/>
      <c r="C4" s="43"/>
      <c r="D4" s="43"/>
      <c r="E4" s="43"/>
      <c r="F4" s="43"/>
      <c r="G4" s="43"/>
      <c r="H4" s="43"/>
      <c r="I4" s="43"/>
      <c r="J4" s="55"/>
    </row>
    <row r="5" spans="1:121" s="2" customFormat="1" ht="16.5" thickBot="1" x14ac:dyDescent="0.3">
      <c r="A5" s="137"/>
      <c r="B5" s="136"/>
      <c r="C5" s="43"/>
      <c r="D5" s="43"/>
      <c r="E5" s="43"/>
      <c r="F5" s="43"/>
      <c r="G5" s="43"/>
      <c r="H5" s="43"/>
      <c r="I5" s="43"/>
      <c r="J5" s="55"/>
    </row>
    <row r="6" spans="1:121" s="2" customFormat="1" ht="15" hidden="1" thickBot="1" x14ac:dyDescent="0.25">
      <c r="A6" s="43"/>
      <c r="B6" s="43"/>
      <c r="C6" s="43"/>
      <c r="D6" s="43"/>
      <c r="E6" s="43"/>
      <c r="F6" s="43"/>
      <c r="G6" s="43"/>
      <c r="H6" s="43"/>
      <c r="I6" s="43"/>
      <c r="J6" s="55"/>
    </row>
    <row r="7" spans="1:121" ht="17.25" customHeight="1" x14ac:dyDescent="0.2">
      <c r="A7" s="169" t="s">
        <v>124</v>
      </c>
      <c r="B7" s="170"/>
      <c r="C7" s="170"/>
      <c r="D7" s="170"/>
      <c r="E7" s="170"/>
      <c r="F7" s="170"/>
      <c r="G7" s="170"/>
      <c r="H7" s="170"/>
      <c r="I7" s="170"/>
      <c r="J7" s="171"/>
      <c r="K7" s="4"/>
    </row>
    <row r="8" spans="1:121" ht="19.5" customHeight="1" x14ac:dyDescent="0.2">
      <c r="A8" s="172"/>
      <c r="B8" s="173"/>
      <c r="C8" s="173"/>
      <c r="D8" s="173"/>
      <c r="E8" s="173"/>
      <c r="F8" s="173"/>
      <c r="G8" s="173"/>
      <c r="H8" s="173"/>
      <c r="I8" s="173"/>
      <c r="J8" s="174"/>
      <c r="K8" s="4"/>
    </row>
    <row r="9" spans="1:121" ht="15" customHeight="1" x14ac:dyDescent="0.2">
      <c r="A9" s="172"/>
      <c r="B9" s="173"/>
      <c r="C9" s="173"/>
      <c r="D9" s="173"/>
      <c r="E9" s="173"/>
      <c r="F9" s="173"/>
      <c r="G9" s="173"/>
      <c r="H9" s="173"/>
      <c r="I9" s="173"/>
      <c r="J9" s="174"/>
      <c r="K9" s="4"/>
    </row>
    <row r="10" spans="1:121" ht="51" customHeight="1" thickBot="1" x14ac:dyDescent="0.25">
      <c r="A10" s="175"/>
      <c r="B10" s="176"/>
      <c r="C10" s="176"/>
      <c r="D10" s="176"/>
      <c r="E10" s="176"/>
      <c r="F10" s="176"/>
      <c r="G10" s="176"/>
      <c r="H10" s="176"/>
      <c r="I10" s="176"/>
      <c r="J10" s="177"/>
      <c r="K10" s="4"/>
    </row>
    <row r="11" spans="1:121" ht="15" thickBot="1" x14ac:dyDescent="0.25">
      <c r="A11" s="7"/>
      <c r="B11" s="5"/>
      <c r="C11" s="6"/>
      <c r="D11" s="6"/>
      <c r="E11" s="6"/>
      <c r="F11" s="6"/>
      <c r="G11" s="6"/>
      <c r="H11" s="6"/>
      <c r="I11" s="6"/>
      <c r="J11" s="56"/>
    </row>
    <row r="12" spans="1:121" s="8" customFormat="1" ht="51" customHeight="1" thickBot="1" x14ac:dyDescent="0.25">
      <c r="A12" s="73" t="s">
        <v>0</v>
      </c>
      <c r="B12" s="73" t="s">
        <v>1</v>
      </c>
      <c r="C12" s="73" t="s">
        <v>2</v>
      </c>
      <c r="D12" s="73" t="s">
        <v>3</v>
      </c>
      <c r="E12" s="73" t="s">
        <v>4</v>
      </c>
      <c r="F12" s="92" t="s">
        <v>5</v>
      </c>
      <c r="G12" s="73" t="s">
        <v>6</v>
      </c>
      <c r="H12" s="92"/>
      <c r="I12" s="73" t="s">
        <v>7</v>
      </c>
      <c r="J12" s="75" t="s">
        <v>8</v>
      </c>
      <c r="K12" s="48"/>
      <c r="L12" s="135" t="s">
        <v>123</v>
      </c>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row>
    <row r="13" spans="1:121" s="8" customFormat="1" ht="12.75" thickBot="1" x14ac:dyDescent="0.25">
      <c r="A13" s="27"/>
      <c r="B13" s="25"/>
      <c r="C13" s="25"/>
      <c r="D13" s="25"/>
      <c r="E13" s="25"/>
      <c r="F13" s="26"/>
      <c r="G13" s="25"/>
      <c r="H13" s="26"/>
      <c r="I13" s="25"/>
      <c r="J13" s="57"/>
      <c r="K13" s="134"/>
      <c r="L13" s="48"/>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row>
    <row r="14" spans="1:121" ht="15" thickBot="1" x14ac:dyDescent="0.25">
      <c r="A14" s="191" t="s">
        <v>120</v>
      </c>
      <c r="B14" s="192"/>
      <c r="C14" s="192"/>
      <c r="D14" s="192"/>
      <c r="E14" s="192"/>
      <c r="F14" s="192"/>
      <c r="G14" s="192"/>
      <c r="H14" s="192"/>
      <c r="I14" s="192"/>
      <c r="J14" s="193"/>
      <c r="K14" s="47"/>
      <c r="L14" s="47"/>
    </row>
    <row r="15" spans="1:121" x14ac:dyDescent="0.2">
      <c r="A15" s="164">
        <v>1</v>
      </c>
      <c r="B15" s="11"/>
      <c r="C15" s="103"/>
      <c r="D15" s="103"/>
      <c r="E15" s="103"/>
      <c r="F15" s="120">
        <f t="shared" ref="F15:F26" si="0">IF(D15="A",4,IF(D15="B",3,IF(D15="C",2,0)))</f>
        <v>0</v>
      </c>
      <c r="G15" s="103"/>
      <c r="H15" s="120" t="s">
        <v>10</v>
      </c>
      <c r="I15" s="120">
        <f t="shared" ref="I15:I20" si="1">F15*G15</f>
        <v>0</v>
      </c>
      <c r="J15" s="121"/>
      <c r="K15" s="47"/>
      <c r="L15" s="47"/>
      <c r="N15" s="2" t="s">
        <v>11</v>
      </c>
    </row>
    <row r="16" spans="1:121" ht="15.75" customHeight="1" x14ac:dyDescent="0.2">
      <c r="A16" s="165"/>
      <c r="B16" s="12" t="s">
        <v>15</v>
      </c>
      <c r="C16" s="104"/>
      <c r="D16" s="103"/>
      <c r="E16" s="103"/>
      <c r="F16" s="122">
        <f t="shared" si="0"/>
        <v>0</v>
      </c>
      <c r="G16" s="103"/>
      <c r="H16" s="122" t="s">
        <v>10</v>
      </c>
      <c r="I16" s="120">
        <f t="shared" si="1"/>
        <v>0</v>
      </c>
      <c r="J16" s="121"/>
      <c r="K16" s="47"/>
      <c r="L16" s="47"/>
    </row>
    <row r="17" spans="1:14" x14ac:dyDescent="0.2">
      <c r="A17" s="166">
        <v>2</v>
      </c>
      <c r="B17" s="13"/>
      <c r="C17" s="103"/>
      <c r="D17" s="103"/>
      <c r="E17" s="103"/>
      <c r="F17" s="122">
        <f t="shared" si="0"/>
        <v>0</v>
      </c>
      <c r="G17" s="103"/>
      <c r="H17" s="122" t="s">
        <v>10</v>
      </c>
      <c r="I17" s="120">
        <f t="shared" si="1"/>
        <v>0</v>
      </c>
      <c r="J17" s="121"/>
      <c r="K17" s="47"/>
      <c r="L17" s="47"/>
    </row>
    <row r="18" spans="1:14" x14ac:dyDescent="0.2">
      <c r="A18" s="167"/>
      <c r="B18" s="14" t="s">
        <v>15</v>
      </c>
      <c r="C18" s="104"/>
      <c r="D18" s="103"/>
      <c r="E18" s="103"/>
      <c r="F18" s="122">
        <f t="shared" si="0"/>
        <v>0</v>
      </c>
      <c r="G18" s="103"/>
      <c r="H18" s="122" t="s">
        <v>10</v>
      </c>
      <c r="I18" s="120">
        <f t="shared" si="1"/>
        <v>0</v>
      </c>
      <c r="J18" s="121"/>
      <c r="K18" s="47"/>
      <c r="L18" s="47"/>
    </row>
    <row r="19" spans="1:14" x14ac:dyDescent="0.2">
      <c r="A19" s="166">
        <v>3</v>
      </c>
      <c r="B19" s="13"/>
      <c r="C19" s="103"/>
      <c r="D19" s="103"/>
      <c r="E19" s="103"/>
      <c r="F19" s="122">
        <f t="shared" si="0"/>
        <v>0</v>
      </c>
      <c r="G19" s="103"/>
      <c r="H19" s="122" t="s">
        <v>10</v>
      </c>
      <c r="I19" s="120">
        <f t="shared" si="1"/>
        <v>0</v>
      </c>
      <c r="J19" s="121"/>
      <c r="K19" s="47"/>
      <c r="L19" s="47"/>
    </row>
    <row r="20" spans="1:14" ht="15" thickBot="1" x14ac:dyDescent="0.25">
      <c r="A20" s="168"/>
      <c r="B20" s="16" t="s">
        <v>15</v>
      </c>
      <c r="C20" s="105"/>
      <c r="D20" s="103"/>
      <c r="E20" s="103"/>
      <c r="F20" s="113">
        <f t="shared" si="0"/>
        <v>0</v>
      </c>
      <c r="G20" s="103"/>
      <c r="H20" s="113" t="s">
        <v>10</v>
      </c>
      <c r="I20" s="120">
        <f t="shared" si="1"/>
        <v>0</v>
      </c>
      <c r="J20" s="121"/>
      <c r="K20" s="47"/>
      <c r="L20" s="47"/>
    </row>
    <row r="21" spans="1:14" s="2" customFormat="1" ht="15" thickBot="1" x14ac:dyDescent="0.25">
      <c r="A21" s="188" t="s">
        <v>17</v>
      </c>
      <c r="B21" s="189"/>
      <c r="C21" s="189"/>
      <c r="D21" s="189"/>
      <c r="E21" s="189"/>
      <c r="F21" s="189"/>
      <c r="G21" s="189"/>
      <c r="H21" s="189"/>
      <c r="I21" s="189"/>
      <c r="J21" s="190"/>
      <c r="K21" s="47"/>
      <c r="L21" s="47"/>
    </row>
    <row r="22" spans="1:14" s="2" customFormat="1" x14ac:dyDescent="0.2">
      <c r="A22" s="9">
        <v>4</v>
      </c>
      <c r="B22" s="17"/>
      <c r="C22" s="103"/>
      <c r="D22" s="103"/>
      <c r="E22" s="103"/>
      <c r="F22" s="120">
        <f t="shared" si="0"/>
        <v>0</v>
      </c>
      <c r="G22" s="103"/>
      <c r="H22" s="120" t="s">
        <v>10</v>
      </c>
      <c r="I22" s="120">
        <f>F22*G22</f>
        <v>0</v>
      </c>
      <c r="J22" s="121"/>
      <c r="K22" s="47"/>
      <c r="L22" s="47"/>
    </row>
    <row r="23" spans="1:14" s="2" customFormat="1" ht="15" customHeight="1" x14ac:dyDescent="0.2">
      <c r="A23" s="18">
        <v>5</v>
      </c>
      <c r="B23" s="17"/>
      <c r="C23" s="103"/>
      <c r="D23" s="103"/>
      <c r="E23" s="103"/>
      <c r="F23" s="122">
        <f t="shared" si="0"/>
        <v>0</v>
      </c>
      <c r="G23" s="103"/>
      <c r="H23" s="122" t="s">
        <v>10</v>
      </c>
      <c r="I23" s="120">
        <f t="shared" ref="I23:I27" si="2">F23*G23</f>
        <v>0</v>
      </c>
      <c r="J23" s="121"/>
      <c r="K23" s="47"/>
      <c r="L23" s="47"/>
    </row>
    <row r="24" spans="1:14" s="2" customFormat="1" x14ac:dyDescent="0.2">
      <c r="A24" s="18">
        <v>6</v>
      </c>
      <c r="B24" s="17"/>
      <c r="C24" s="103"/>
      <c r="D24" s="103"/>
      <c r="E24" s="103"/>
      <c r="F24" s="122">
        <f t="shared" si="0"/>
        <v>0</v>
      </c>
      <c r="G24" s="103"/>
      <c r="H24" s="122" t="s">
        <v>10</v>
      </c>
      <c r="I24" s="120">
        <f t="shared" si="2"/>
        <v>0</v>
      </c>
      <c r="J24" s="121"/>
      <c r="K24" s="47"/>
      <c r="L24" s="47"/>
      <c r="N24" s="2" t="s">
        <v>11</v>
      </c>
    </row>
    <row r="25" spans="1:14" s="2" customFormat="1" x14ac:dyDescent="0.2">
      <c r="A25" s="18">
        <v>7</v>
      </c>
      <c r="B25" s="17"/>
      <c r="C25" s="103"/>
      <c r="D25" s="103"/>
      <c r="E25" s="103"/>
      <c r="F25" s="122">
        <f t="shared" si="0"/>
        <v>0</v>
      </c>
      <c r="G25" s="103"/>
      <c r="H25" s="122" t="s">
        <v>10</v>
      </c>
      <c r="I25" s="120">
        <f t="shared" si="2"/>
        <v>0</v>
      </c>
      <c r="J25" s="121"/>
      <c r="K25" s="47"/>
      <c r="L25" s="47" t="s">
        <v>11</v>
      </c>
    </row>
    <row r="26" spans="1:14" s="2" customFormat="1" x14ac:dyDescent="0.2">
      <c r="A26" s="166">
        <v>8</v>
      </c>
      <c r="B26" s="13"/>
      <c r="C26" s="103"/>
      <c r="D26" s="103"/>
      <c r="E26" s="103"/>
      <c r="F26" s="122">
        <f t="shared" si="0"/>
        <v>0</v>
      </c>
      <c r="G26" s="103"/>
      <c r="H26" s="122" t="s">
        <v>10</v>
      </c>
      <c r="I26" s="120">
        <f t="shared" si="2"/>
        <v>0</v>
      </c>
      <c r="J26" s="121"/>
      <c r="K26" s="47"/>
      <c r="L26" s="47"/>
    </row>
    <row r="27" spans="1:14" s="2" customFormat="1" ht="15" thickBot="1" x14ac:dyDescent="0.25">
      <c r="A27" s="178"/>
      <c r="B27" s="19" t="s">
        <v>15</v>
      </c>
      <c r="C27" s="123"/>
      <c r="D27" s="124"/>
      <c r="E27" s="124"/>
      <c r="F27" s="125">
        <f>IF(D27="A",4,IF(D27="B",3,IF(D27="C",2,0)))</f>
        <v>0</v>
      </c>
      <c r="G27" s="126"/>
      <c r="H27" s="125" t="s">
        <v>10</v>
      </c>
      <c r="I27" s="127">
        <f t="shared" si="2"/>
        <v>0</v>
      </c>
      <c r="J27" s="128"/>
      <c r="K27" s="47"/>
      <c r="L27" s="47"/>
    </row>
    <row r="28" spans="1:14" s="2" customFormat="1" ht="15" thickBot="1" x14ac:dyDescent="0.25">
      <c r="A28" s="20"/>
      <c r="B28" s="21"/>
      <c r="C28" s="21"/>
      <c r="D28" s="67"/>
      <c r="E28" s="22"/>
      <c r="F28" s="22"/>
      <c r="G28" s="68"/>
      <c r="H28" s="21"/>
      <c r="I28" s="22"/>
      <c r="J28" s="58"/>
      <c r="K28" s="47"/>
      <c r="L28" s="47"/>
    </row>
    <row r="29" spans="1:14" s="2" customFormat="1" ht="15" thickBot="1" x14ac:dyDescent="0.25">
      <c r="A29" s="101" t="s">
        <v>18</v>
      </c>
      <c r="B29" s="77"/>
      <c r="C29" s="78"/>
      <c r="D29" s="79"/>
      <c r="E29" s="79"/>
      <c r="F29" s="79"/>
      <c r="G29" s="78"/>
      <c r="H29" s="78"/>
      <c r="I29" s="79"/>
      <c r="J29" s="80"/>
      <c r="K29" s="47"/>
      <c r="L29" s="47"/>
    </row>
    <row r="30" spans="1:14" s="2" customFormat="1" x14ac:dyDescent="0.2">
      <c r="A30" s="9">
        <v>9</v>
      </c>
      <c r="B30" s="11"/>
      <c r="C30" s="103"/>
      <c r="D30" s="103"/>
      <c r="E30" s="103"/>
      <c r="F30" s="110">
        <f>IF(D30="A",4,IF(D30="B",3,IF(D30="C",2,0)))</f>
        <v>0</v>
      </c>
      <c r="G30" s="103"/>
      <c r="H30" s="110" t="s">
        <v>10</v>
      </c>
      <c r="I30" s="110">
        <f>F30*G30</f>
        <v>0</v>
      </c>
      <c r="J30" s="121"/>
      <c r="K30" s="47"/>
      <c r="L30" s="47"/>
    </row>
    <row r="31" spans="1:14" s="2" customFormat="1" x14ac:dyDescent="0.2">
      <c r="A31" s="162">
        <v>10</v>
      </c>
      <c r="B31" s="138"/>
      <c r="C31" s="103"/>
      <c r="D31" s="103"/>
      <c r="E31" s="103"/>
      <c r="F31" s="112">
        <f>IF(D31="A",4,IF(D31="B",3,IF(D31="C",2,0)))</f>
        <v>0</v>
      </c>
      <c r="G31" s="103"/>
      <c r="H31" s="112" t="s">
        <v>10</v>
      </c>
      <c r="I31" s="110">
        <f t="shared" ref="I31:I32" si="3">F31*G31</f>
        <v>0</v>
      </c>
      <c r="J31" s="121"/>
      <c r="K31" s="47"/>
      <c r="L31" s="47"/>
    </row>
    <row r="32" spans="1:14" s="2" customFormat="1" ht="15" customHeight="1" thickBot="1" x14ac:dyDescent="0.25">
      <c r="A32" s="163"/>
      <c r="B32" s="24" t="s">
        <v>15</v>
      </c>
      <c r="C32" s="129"/>
      <c r="D32" s="129"/>
      <c r="E32" s="129"/>
      <c r="F32" s="125">
        <f>IF(D32="A",4,IF(D32="B",3,IF(D32="C",2,0)))</f>
        <v>0</v>
      </c>
      <c r="G32" s="130"/>
      <c r="H32" s="125" t="s">
        <v>10</v>
      </c>
      <c r="I32" s="127">
        <f t="shared" si="3"/>
        <v>0</v>
      </c>
      <c r="J32" s="131"/>
      <c r="K32" s="47"/>
      <c r="L32" s="47"/>
    </row>
    <row r="33" spans="1:12" s="2" customFormat="1" ht="7.5" customHeight="1" thickBot="1" x14ac:dyDescent="0.25">
      <c r="A33" s="1"/>
      <c r="B33" s="6"/>
      <c r="C33" s="6"/>
      <c r="D33" s="6"/>
      <c r="E33" s="8"/>
      <c r="F33" s="8"/>
      <c r="G33" s="69"/>
      <c r="H33" s="8"/>
      <c r="I33" s="8"/>
      <c r="J33" s="59"/>
    </row>
    <row r="34" spans="1:12" s="2" customFormat="1" ht="16.5" thickBot="1" x14ac:dyDescent="0.25">
      <c r="A34" s="141" t="s">
        <v>9</v>
      </c>
      <c r="B34" s="81"/>
      <c r="C34" s="50"/>
      <c r="D34" s="51"/>
      <c r="E34" s="51"/>
      <c r="F34" s="51"/>
      <c r="G34" s="51"/>
      <c r="H34" s="51"/>
      <c r="I34" s="51"/>
      <c r="J34" s="60"/>
      <c r="K34" s="47"/>
      <c r="L34" s="23"/>
    </row>
    <row r="35" spans="1:12" s="2" customFormat="1" ht="15" thickBot="1" x14ac:dyDescent="0.25">
      <c r="A35" s="86"/>
      <c r="B35" s="90"/>
      <c r="C35" s="50"/>
      <c r="D35" s="51"/>
      <c r="E35" s="51"/>
      <c r="F35" s="51"/>
      <c r="G35" s="51"/>
      <c r="H35" s="51"/>
      <c r="I35" s="51"/>
      <c r="J35" s="60"/>
      <c r="K35" s="47"/>
    </row>
    <row r="36" spans="1:12" s="2" customFormat="1" ht="15" thickBot="1" x14ac:dyDescent="0.25">
      <c r="A36" s="140" t="s">
        <v>50</v>
      </c>
      <c r="B36" s="82">
        <f>SUM(I14:I27)</f>
        <v>0</v>
      </c>
      <c r="C36" s="50"/>
      <c r="D36" s="51"/>
      <c r="E36" s="46" t="s">
        <v>84</v>
      </c>
      <c r="F36" s="46">
        <f>(SUM(I15:I32))</f>
        <v>0</v>
      </c>
      <c r="G36" s="51"/>
      <c r="H36" s="51"/>
      <c r="I36" s="51"/>
      <c r="J36" s="60"/>
      <c r="K36" s="47"/>
    </row>
    <row r="37" spans="1:12" s="2" customFormat="1" ht="15" thickBot="1" x14ac:dyDescent="0.25">
      <c r="A37" s="140" t="s">
        <v>13</v>
      </c>
      <c r="B37" s="83">
        <f>SUM(G15+G16+G17+G18+G19+G20+G22+G23+G24+G25+G26+G27)</f>
        <v>0</v>
      </c>
      <c r="C37" s="50"/>
      <c r="D37" s="51"/>
      <c r="E37" s="46" t="s">
        <v>85</v>
      </c>
      <c r="F37" s="46">
        <f>SUM(G15:G32)</f>
        <v>0</v>
      </c>
      <c r="G37" s="51"/>
      <c r="H37" s="51"/>
      <c r="I37" s="51"/>
      <c r="J37" s="60"/>
      <c r="K37" s="47"/>
    </row>
    <row r="38" spans="1:12" s="2" customFormat="1" ht="15" thickBot="1" x14ac:dyDescent="0.25">
      <c r="A38" s="140" t="s">
        <v>14</v>
      </c>
      <c r="B38" s="84" t="str">
        <f>IF(B36,B36/B37,"Select GPA will automatically calculate")</f>
        <v>Select GPA will automatically calculate</v>
      </c>
      <c r="C38" s="50"/>
      <c r="D38" s="51"/>
      <c r="E38" s="46" t="s">
        <v>86</v>
      </c>
      <c r="F38" s="46"/>
      <c r="G38" s="51"/>
      <c r="H38" s="51"/>
      <c r="I38" s="51"/>
      <c r="J38" s="60"/>
      <c r="K38" s="47"/>
    </row>
    <row r="39" spans="1:12" s="2" customFormat="1" ht="15" thickBot="1" x14ac:dyDescent="0.25">
      <c r="A39" s="140" t="s">
        <v>16</v>
      </c>
      <c r="B39" s="84" t="str">
        <f>IFERROR(B38/4,"Converted Select GPA will automatically calculate")</f>
        <v>Converted Select GPA will automatically calculate</v>
      </c>
      <c r="C39" s="50"/>
      <c r="D39" s="51"/>
      <c r="E39" s="51"/>
      <c r="F39" s="51"/>
      <c r="G39" s="51"/>
      <c r="H39" s="51"/>
      <c r="I39" s="51"/>
      <c r="J39" s="60"/>
      <c r="K39" s="47"/>
    </row>
    <row r="40" spans="1:12" s="2" customFormat="1" ht="15" thickBot="1" x14ac:dyDescent="0.25">
      <c r="A40" s="140" t="s">
        <v>126</v>
      </c>
      <c r="B40" s="143" t="str">
        <f>IFERROR(F36/F37, "All 10 prerequisites needed for accurate calculation")</f>
        <v>All 10 prerequisites needed for accurate calculation</v>
      </c>
      <c r="C40" s="50"/>
      <c r="D40" s="51"/>
      <c r="E40" s="51"/>
      <c r="F40" s="51"/>
      <c r="G40" s="51"/>
      <c r="H40" s="51"/>
      <c r="I40" s="51"/>
      <c r="J40" s="60"/>
      <c r="K40" s="47"/>
    </row>
    <row r="41" spans="1:12" s="2" customFormat="1" ht="15" thickBot="1" x14ac:dyDescent="0.25">
      <c r="A41" s="88"/>
      <c r="B41" s="91"/>
      <c r="C41" s="50"/>
      <c r="D41" s="51"/>
      <c r="E41" s="51"/>
      <c r="F41" s="51"/>
      <c r="G41" s="51"/>
      <c r="H41" s="51"/>
      <c r="I41" s="51"/>
      <c r="J41" s="60"/>
      <c r="K41" s="47"/>
    </row>
    <row r="42" spans="1:12" s="2" customFormat="1" ht="16.5" thickBot="1" x14ac:dyDescent="0.3">
      <c r="A42" s="142" t="s">
        <v>80</v>
      </c>
      <c r="B42" s="102" t="str">
        <f>IFERROR(B39+B34,"Score will automatically calculate")</f>
        <v>Score will automatically calculate</v>
      </c>
      <c r="C42" s="50"/>
      <c r="D42" s="51"/>
      <c r="E42" s="51"/>
      <c r="F42" s="51"/>
      <c r="G42" s="51"/>
      <c r="H42" s="51"/>
      <c r="I42" s="51"/>
      <c r="J42" s="60"/>
      <c r="K42" s="47"/>
    </row>
    <row r="43" spans="1:12" s="2" customFormat="1" x14ac:dyDescent="0.2">
      <c r="A43" s="1"/>
      <c r="B43" s="6"/>
      <c r="C43" s="48"/>
      <c r="D43" s="48"/>
      <c r="E43" s="49"/>
      <c r="F43" s="48"/>
      <c r="G43" s="48"/>
      <c r="H43" s="48"/>
      <c r="I43" s="48"/>
      <c r="J43" s="61"/>
      <c r="K43" s="47"/>
    </row>
    <row r="44" spans="1:12" s="2" customFormat="1" x14ac:dyDescent="0.2">
      <c r="A44" s="15" t="s">
        <v>130</v>
      </c>
      <c r="B44" s="6"/>
      <c r="C44" s="6"/>
      <c r="D44" s="6"/>
      <c r="E44" s="8"/>
      <c r="F44" s="6"/>
      <c r="G44" s="6"/>
      <c r="H44" s="6"/>
      <c r="I44" s="6"/>
      <c r="J44" s="56"/>
    </row>
    <row r="45" spans="1:12" s="2" customFormat="1" x14ac:dyDescent="0.2">
      <c r="A45" s="1"/>
      <c r="B45" s="6"/>
      <c r="C45" s="6"/>
      <c r="D45" s="6"/>
      <c r="E45" s="8"/>
      <c r="F45" s="6"/>
      <c r="G45" s="6"/>
      <c r="H45" s="6"/>
      <c r="I45" s="6"/>
      <c r="J45" s="56"/>
    </row>
    <row r="46" spans="1:12" s="2" customFormat="1" x14ac:dyDescent="0.2">
      <c r="A46" s="1"/>
      <c r="B46" s="6"/>
      <c r="C46" s="6"/>
      <c r="D46" s="6"/>
      <c r="E46" s="8"/>
      <c r="F46" s="6"/>
      <c r="G46" s="6"/>
      <c r="H46" s="6"/>
      <c r="I46" s="6"/>
      <c r="J46" s="56"/>
    </row>
    <row r="47" spans="1:12" s="2" customFormat="1" x14ac:dyDescent="0.2">
      <c r="A47" s="1"/>
      <c r="B47" s="6"/>
      <c r="C47" s="6"/>
      <c r="D47" s="6"/>
      <c r="E47" s="8"/>
      <c r="F47" s="6"/>
      <c r="G47" s="6"/>
      <c r="H47" s="6"/>
      <c r="I47" s="6"/>
      <c r="J47" s="56"/>
    </row>
    <row r="48" spans="1:12" s="2" customFormat="1" x14ac:dyDescent="0.2">
      <c r="A48" s="1"/>
      <c r="B48" s="6"/>
      <c r="C48" s="6"/>
      <c r="D48" s="6"/>
      <c r="E48" s="8"/>
      <c r="F48" s="6"/>
      <c r="G48" s="6"/>
      <c r="H48" s="6"/>
      <c r="I48" s="6"/>
      <c r="J48" s="56"/>
    </row>
    <row r="49" spans="1:10" s="2" customFormat="1" x14ac:dyDescent="0.2">
      <c r="A49" s="1"/>
      <c r="B49" s="6"/>
      <c r="C49" s="6"/>
      <c r="D49" s="6"/>
      <c r="E49" s="8"/>
      <c r="F49" s="6"/>
      <c r="G49" s="6"/>
      <c r="H49" s="6"/>
      <c r="I49" s="6"/>
      <c r="J49" s="56"/>
    </row>
    <row r="50" spans="1:10" s="2" customFormat="1" x14ac:dyDescent="0.2">
      <c r="A50" s="1"/>
      <c r="B50" s="6"/>
      <c r="C50" s="6"/>
      <c r="D50" s="6"/>
      <c r="E50" s="8"/>
      <c r="F50" s="6"/>
      <c r="G50" s="6"/>
      <c r="H50" s="6"/>
      <c r="I50" s="6"/>
      <c r="J50" s="56"/>
    </row>
    <row r="51" spans="1:10" s="2" customFormat="1" x14ac:dyDescent="0.2">
      <c r="A51" s="1"/>
      <c r="B51" s="6"/>
      <c r="C51" s="6"/>
      <c r="D51" s="6"/>
      <c r="E51" s="8"/>
      <c r="F51" s="6"/>
      <c r="G51" s="6"/>
      <c r="H51" s="6"/>
      <c r="I51" s="6"/>
      <c r="J51" s="56"/>
    </row>
    <row r="52" spans="1:10" s="2" customFormat="1" x14ac:dyDescent="0.2">
      <c r="A52" s="1"/>
      <c r="B52" s="6"/>
      <c r="C52" s="6"/>
      <c r="D52" s="6"/>
      <c r="E52" s="8"/>
      <c r="F52" s="6"/>
      <c r="G52" s="6"/>
      <c r="H52" s="6"/>
      <c r="I52" s="6"/>
      <c r="J52" s="56"/>
    </row>
    <row r="53" spans="1:10" s="2" customFormat="1" x14ac:dyDescent="0.2">
      <c r="A53" s="1"/>
      <c r="B53" s="6"/>
      <c r="C53" s="6"/>
      <c r="D53" s="6"/>
      <c r="E53" s="8"/>
      <c r="F53" s="6"/>
      <c r="G53" s="6"/>
      <c r="H53" s="6"/>
      <c r="I53" s="6"/>
      <c r="J53" s="56"/>
    </row>
    <row r="54" spans="1:10" s="2" customFormat="1" x14ac:dyDescent="0.2">
      <c r="A54" s="1"/>
      <c r="B54" s="6"/>
      <c r="C54" s="6"/>
      <c r="D54" s="6"/>
      <c r="E54" s="8"/>
      <c r="F54" s="6"/>
      <c r="G54" s="6"/>
      <c r="H54" s="6"/>
      <c r="I54" s="6"/>
      <c r="J54" s="56"/>
    </row>
    <row r="55" spans="1:10" s="2" customFormat="1" x14ac:dyDescent="0.2">
      <c r="A55" s="1"/>
      <c r="B55" s="6"/>
      <c r="C55" s="6"/>
      <c r="D55" s="6"/>
      <c r="E55" s="8"/>
      <c r="F55" s="6"/>
      <c r="G55" s="6"/>
      <c r="H55" s="6"/>
      <c r="I55" s="6"/>
      <c r="J55" s="56"/>
    </row>
    <row r="56" spans="1:10" s="2" customFormat="1" x14ac:dyDescent="0.2">
      <c r="A56" s="1"/>
      <c r="B56" s="6"/>
      <c r="C56" s="6"/>
      <c r="D56" s="6"/>
      <c r="E56" s="8"/>
      <c r="F56" s="6"/>
      <c r="G56" s="6"/>
      <c r="H56" s="6"/>
      <c r="I56" s="6"/>
      <c r="J56" s="56"/>
    </row>
    <row r="57" spans="1:10" s="2" customFormat="1" x14ac:dyDescent="0.2">
      <c r="A57" s="1"/>
      <c r="B57" s="6"/>
      <c r="C57" s="6"/>
      <c r="D57" s="6"/>
      <c r="E57" s="8"/>
      <c r="F57" s="6"/>
      <c r="G57" s="6"/>
      <c r="H57" s="6"/>
      <c r="I57" s="6"/>
      <c r="J57" s="56"/>
    </row>
    <row r="58" spans="1:10" s="2" customFormat="1" x14ac:dyDescent="0.2">
      <c r="A58" s="1"/>
      <c r="B58" s="6"/>
      <c r="C58" s="6"/>
      <c r="D58" s="6"/>
      <c r="E58" s="8"/>
      <c r="F58" s="6"/>
      <c r="G58" s="6"/>
      <c r="H58" s="6"/>
      <c r="I58" s="6"/>
      <c r="J58" s="56"/>
    </row>
    <row r="59" spans="1:10" s="2" customFormat="1" x14ac:dyDescent="0.2">
      <c r="A59" s="1"/>
      <c r="B59" s="6"/>
      <c r="C59" s="6"/>
      <c r="D59" s="6"/>
      <c r="E59" s="8"/>
      <c r="F59" s="6"/>
      <c r="G59" s="6"/>
      <c r="H59" s="6"/>
      <c r="I59" s="6"/>
      <c r="J59" s="56"/>
    </row>
    <row r="60" spans="1:10" s="2" customFormat="1" x14ac:dyDescent="0.2">
      <c r="A60" s="1"/>
      <c r="B60" s="6"/>
      <c r="C60" s="6"/>
      <c r="D60" s="6"/>
      <c r="E60" s="8"/>
      <c r="F60" s="6"/>
      <c r="G60" s="6"/>
      <c r="H60" s="6"/>
      <c r="I60" s="6"/>
      <c r="J60" s="56"/>
    </row>
    <row r="61" spans="1:10" s="2" customFormat="1" x14ac:dyDescent="0.2">
      <c r="A61" s="1"/>
      <c r="B61" s="6"/>
      <c r="C61" s="6"/>
      <c r="D61" s="6"/>
      <c r="E61" s="8"/>
      <c r="F61" s="6"/>
      <c r="G61" s="6"/>
      <c r="H61" s="6"/>
      <c r="I61" s="6"/>
      <c r="J61" s="56"/>
    </row>
    <row r="62" spans="1:10" s="2" customFormat="1" x14ac:dyDescent="0.2">
      <c r="A62" s="1"/>
      <c r="B62" s="6"/>
      <c r="C62" s="6"/>
      <c r="D62" s="6"/>
      <c r="E62" s="8"/>
      <c r="F62" s="6"/>
      <c r="G62" s="6"/>
      <c r="H62" s="6"/>
      <c r="I62" s="6"/>
      <c r="J62" s="56"/>
    </row>
    <row r="63" spans="1:10" s="2" customFormat="1" x14ac:dyDescent="0.2">
      <c r="A63" s="1"/>
      <c r="B63" s="6"/>
      <c r="C63" s="6"/>
      <c r="D63" s="6"/>
      <c r="E63" s="8"/>
      <c r="F63" s="6"/>
      <c r="G63" s="6"/>
      <c r="H63" s="6"/>
      <c r="I63" s="6"/>
      <c r="J63" s="56"/>
    </row>
    <row r="64" spans="1:10" s="2" customFormat="1" x14ac:dyDescent="0.2">
      <c r="A64" s="1"/>
      <c r="B64" s="6"/>
      <c r="C64" s="6"/>
      <c r="D64" s="6"/>
      <c r="E64" s="8"/>
      <c r="F64" s="6"/>
      <c r="G64" s="6"/>
      <c r="H64" s="6"/>
      <c r="I64" s="6"/>
      <c r="J64" s="56"/>
    </row>
    <row r="65" spans="1:10" s="2" customFormat="1" x14ac:dyDescent="0.2">
      <c r="A65" s="1"/>
      <c r="B65" s="6"/>
      <c r="C65" s="6"/>
      <c r="D65" s="6"/>
      <c r="E65" s="8"/>
      <c r="F65" s="6"/>
      <c r="G65" s="6"/>
      <c r="H65" s="6"/>
      <c r="I65" s="6"/>
      <c r="J65" s="56"/>
    </row>
    <row r="66" spans="1:10" s="2" customFormat="1" x14ac:dyDescent="0.2">
      <c r="A66" s="1"/>
      <c r="B66" s="6"/>
      <c r="C66" s="6"/>
      <c r="D66" s="6"/>
      <c r="E66" s="8"/>
      <c r="F66" s="6"/>
      <c r="G66" s="6"/>
      <c r="H66" s="6"/>
      <c r="I66" s="6"/>
      <c r="J66" s="56"/>
    </row>
    <row r="67" spans="1:10" s="2" customFormat="1" x14ac:dyDescent="0.2">
      <c r="A67" s="1"/>
      <c r="B67" s="6"/>
      <c r="C67" s="6"/>
      <c r="D67" s="6"/>
      <c r="E67" s="8"/>
      <c r="F67" s="6"/>
      <c r="G67" s="6"/>
      <c r="H67" s="6"/>
      <c r="I67" s="6"/>
      <c r="J67" s="56"/>
    </row>
    <row r="68" spans="1:10" s="2" customFormat="1" x14ac:dyDescent="0.2">
      <c r="A68" s="1"/>
      <c r="B68" s="6"/>
      <c r="C68" s="6"/>
      <c r="D68" s="6"/>
      <c r="E68" s="8"/>
      <c r="F68" s="6"/>
      <c r="G68" s="6"/>
      <c r="H68" s="6"/>
      <c r="I68" s="6"/>
      <c r="J68" s="56"/>
    </row>
    <row r="69" spans="1:10" s="2" customFormat="1" x14ac:dyDescent="0.2">
      <c r="A69" s="1"/>
      <c r="B69" s="6"/>
      <c r="C69" s="6"/>
      <c r="D69" s="6"/>
      <c r="E69" s="8"/>
      <c r="F69" s="6"/>
      <c r="G69" s="6"/>
      <c r="H69" s="6"/>
      <c r="I69" s="6"/>
      <c r="J69" s="56"/>
    </row>
    <row r="70" spans="1:10" s="2" customFormat="1" x14ac:dyDescent="0.2">
      <c r="A70" s="1"/>
      <c r="B70" s="6"/>
      <c r="C70" s="6"/>
      <c r="D70" s="6"/>
      <c r="E70" s="8"/>
      <c r="F70" s="6"/>
      <c r="G70" s="6"/>
      <c r="H70" s="6"/>
      <c r="I70" s="6"/>
      <c r="J70" s="56"/>
    </row>
    <row r="71" spans="1:10" s="2" customFormat="1" x14ac:dyDescent="0.2">
      <c r="A71" s="1"/>
      <c r="B71" s="6"/>
      <c r="C71" s="6"/>
      <c r="D71" s="6"/>
      <c r="E71" s="8"/>
      <c r="F71" s="6"/>
      <c r="G71" s="6"/>
      <c r="H71" s="6"/>
      <c r="I71" s="6"/>
      <c r="J71" s="56"/>
    </row>
    <row r="72" spans="1:10" s="2" customFormat="1" x14ac:dyDescent="0.2">
      <c r="A72" s="1"/>
      <c r="B72" s="6"/>
      <c r="C72" s="6"/>
      <c r="D72" s="6"/>
      <c r="E72" s="8"/>
      <c r="F72" s="6"/>
      <c r="G72" s="6"/>
      <c r="H72" s="6"/>
      <c r="I72" s="6"/>
      <c r="J72" s="56"/>
    </row>
    <row r="73" spans="1:10" s="2" customFormat="1" x14ac:dyDescent="0.2">
      <c r="A73" s="1"/>
      <c r="B73" s="6"/>
      <c r="C73" s="6"/>
      <c r="D73" s="6"/>
      <c r="E73" s="8"/>
      <c r="F73" s="6"/>
      <c r="G73" s="6"/>
      <c r="H73" s="6"/>
      <c r="I73" s="6"/>
      <c r="J73" s="56"/>
    </row>
    <row r="74" spans="1:10" s="2" customFormat="1" x14ac:dyDescent="0.2">
      <c r="A74" s="1"/>
      <c r="B74" s="6"/>
      <c r="C74" s="6"/>
      <c r="D74" s="6"/>
      <c r="E74" s="8"/>
      <c r="F74" s="6"/>
      <c r="G74" s="6"/>
      <c r="H74" s="6"/>
      <c r="I74" s="6"/>
      <c r="J74" s="56"/>
    </row>
    <row r="75" spans="1:10" s="2" customFormat="1" x14ac:dyDescent="0.2">
      <c r="A75" s="1"/>
      <c r="B75" s="6"/>
      <c r="C75" s="6"/>
      <c r="D75" s="6"/>
      <c r="E75" s="8"/>
      <c r="F75" s="6"/>
      <c r="G75" s="6"/>
      <c r="H75" s="6"/>
      <c r="I75" s="6"/>
      <c r="J75" s="56"/>
    </row>
    <row r="76" spans="1:10" s="2" customFormat="1" x14ac:dyDescent="0.2">
      <c r="A76" s="1"/>
      <c r="B76" s="6"/>
      <c r="C76" s="6"/>
      <c r="D76" s="6"/>
      <c r="E76" s="8"/>
      <c r="F76" s="6"/>
      <c r="G76" s="6"/>
      <c r="H76" s="6"/>
      <c r="I76" s="6"/>
      <c r="J76" s="56"/>
    </row>
    <row r="77" spans="1:10" s="2" customFormat="1" x14ac:dyDescent="0.2">
      <c r="A77" s="1"/>
      <c r="B77" s="6"/>
      <c r="C77" s="6"/>
      <c r="D77" s="6"/>
      <c r="E77" s="8"/>
      <c r="F77" s="6"/>
      <c r="G77" s="6"/>
      <c r="H77" s="6"/>
      <c r="I77" s="6"/>
      <c r="J77" s="56"/>
    </row>
    <row r="78" spans="1:10" s="2" customFormat="1" x14ac:dyDescent="0.2">
      <c r="A78" s="1"/>
      <c r="B78" s="6"/>
      <c r="C78" s="6"/>
      <c r="D78" s="6"/>
      <c r="E78" s="8"/>
      <c r="F78" s="6"/>
      <c r="G78" s="6"/>
      <c r="H78" s="6"/>
      <c r="I78" s="6"/>
      <c r="J78" s="56"/>
    </row>
    <row r="79" spans="1:10" s="2" customFormat="1" x14ac:dyDescent="0.2">
      <c r="A79" s="1"/>
      <c r="B79" s="6"/>
      <c r="C79" s="6"/>
      <c r="D79" s="6"/>
      <c r="E79" s="8"/>
      <c r="F79" s="6"/>
      <c r="G79" s="6"/>
      <c r="H79" s="6"/>
      <c r="I79" s="6"/>
      <c r="J79" s="56"/>
    </row>
    <row r="80" spans="1:10" s="2" customFormat="1" x14ac:dyDescent="0.2">
      <c r="A80" s="1"/>
      <c r="B80" s="6"/>
      <c r="C80" s="6"/>
      <c r="D80" s="6"/>
      <c r="E80" s="8"/>
      <c r="F80" s="6"/>
      <c r="G80" s="6"/>
      <c r="H80" s="6"/>
      <c r="I80" s="6"/>
      <c r="J80" s="56"/>
    </row>
    <row r="81" spans="1:10" s="2" customFormat="1" x14ac:dyDescent="0.2">
      <c r="A81" s="1"/>
      <c r="B81" s="8"/>
      <c r="C81" s="8"/>
      <c r="D81" s="8"/>
      <c r="E81" s="8"/>
      <c r="F81" s="6"/>
      <c r="G81" s="6"/>
      <c r="H81" s="6"/>
      <c r="I81" s="6"/>
      <c r="J81" s="56"/>
    </row>
    <row r="82" spans="1:10" s="2" customFormat="1" x14ac:dyDescent="0.2">
      <c r="A82" s="1"/>
      <c r="B82" s="8"/>
      <c r="C82" s="8"/>
      <c r="D82" s="8"/>
      <c r="E82" s="8"/>
      <c r="F82" s="6"/>
      <c r="G82" s="6"/>
      <c r="H82" s="6"/>
      <c r="I82" s="6"/>
      <c r="J82" s="56"/>
    </row>
    <row r="83" spans="1:10" s="2" customFormat="1" x14ac:dyDescent="0.2">
      <c r="A83" s="1"/>
      <c r="B83" s="8"/>
      <c r="C83" s="8"/>
      <c r="D83" s="8"/>
      <c r="E83" s="8"/>
      <c r="F83" s="6"/>
      <c r="G83" s="6"/>
      <c r="H83" s="6"/>
      <c r="I83" s="6"/>
      <c r="J83" s="56"/>
    </row>
    <row r="84" spans="1:10" s="2" customFormat="1" x14ac:dyDescent="0.2">
      <c r="A84" s="1"/>
      <c r="B84" s="8"/>
      <c r="C84" s="8"/>
      <c r="D84" s="8"/>
      <c r="E84" s="8"/>
      <c r="F84" s="6"/>
      <c r="G84" s="6"/>
      <c r="H84" s="6"/>
      <c r="I84" s="6"/>
      <c r="J84" s="56"/>
    </row>
    <row r="85" spans="1:10" s="2" customFormat="1" x14ac:dyDescent="0.2">
      <c r="A85" s="1"/>
      <c r="B85" s="8"/>
      <c r="C85" s="8"/>
      <c r="D85" s="8"/>
      <c r="E85" s="8"/>
      <c r="F85" s="6"/>
      <c r="G85" s="6"/>
      <c r="H85" s="6"/>
      <c r="I85" s="6"/>
      <c r="J85" s="56"/>
    </row>
    <row r="86" spans="1:10" s="2" customFormat="1" x14ac:dyDescent="0.2">
      <c r="A86" s="1"/>
      <c r="B86" s="8"/>
      <c r="C86" s="8"/>
      <c r="D86" s="8"/>
      <c r="E86" s="8"/>
      <c r="F86" s="6"/>
      <c r="G86" s="6"/>
      <c r="H86" s="6"/>
      <c r="I86" s="6"/>
      <c r="J86" s="56"/>
    </row>
    <row r="87" spans="1:10" s="2" customFormat="1" x14ac:dyDescent="0.2">
      <c r="A87" s="1"/>
      <c r="B87" s="8"/>
      <c r="C87" s="8"/>
      <c r="D87" s="8"/>
      <c r="E87" s="8"/>
      <c r="F87" s="6"/>
      <c r="G87" s="6"/>
      <c r="H87" s="6"/>
      <c r="I87" s="6"/>
      <c r="J87" s="56"/>
    </row>
    <row r="88" spans="1:10" s="2" customFormat="1" x14ac:dyDescent="0.2">
      <c r="A88" s="1"/>
      <c r="B88" s="8"/>
      <c r="C88" s="8"/>
      <c r="D88" s="8"/>
      <c r="E88" s="8"/>
      <c r="F88" s="6"/>
      <c r="G88" s="6"/>
      <c r="H88" s="6"/>
      <c r="I88" s="6"/>
      <c r="J88" s="56"/>
    </row>
    <row r="89" spans="1:10" s="2" customFormat="1" x14ac:dyDescent="0.2">
      <c r="A89" s="1"/>
      <c r="B89" s="8"/>
      <c r="C89" s="8"/>
      <c r="D89" s="8"/>
      <c r="E89" s="8"/>
      <c r="F89" s="6"/>
      <c r="G89" s="6"/>
      <c r="H89" s="6"/>
      <c r="I89" s="6"/>
      <c r="J89" s="56"/>
    </row>
    <row r="90" spans="1:10" s="2" customFormat="1" x14ac:dyDescent="0.2">
      <c r="A90" s="1"/>
      <c r="B90" s="8"/>
      <c r="C90" s="8"/>
      <c r="D90" s="8"/>
      <c r="E90" s="8"/>
      <c r="F90" s="6"/>
      <c r="G90" s="6"/>
      <c r="H90" s="6"/>
      <c r="I90" s="6"/>
      <c r="J90" s="56"/>
    </row>
    <row r="91" spans="1:10" s="2" customFormat="1" x14ac:dyDescent="0.2">
      <c r="A91" s="1"/>
      <c r="B91" s="8"/>
      <c r="C91" s="8"/>
      <c r="D91" s="8"/>
      <c r="E91" s="8"/>
      <c r="F91" s="6"/>
      <c r="G91" s="6"/>
      <c r="H91" s="6"/>
      <c r="I91" s="6"/>
      <c r="J91" s="56"/>
    </row>
    <row r="92" spans="1:10" s="2" customFormat="1" x14ac:dyDescent="0.2">
      <c r="A92" s="1"/>
      <c r="B92" s="8"/>
      <c r="C92" s="8"/>
      <c r="D92" s="8"/>
      <c r="E92" s="8"/>
      <c r="F92" s="6"/>
      <c r="G92" s="6"/>
      <c r="H92" s="6"/>
      <c r="I92" s="6"/>
      <c r="J92" s="56"/>
    </row>
    <row r="93" spans="1:10" s="2" customFormat="1" x14ac:dyDescent="0.2">
      <c r="A93" s="1"/>
      <c r="B93" s="8"/>
      <c r="C93" s="8"/>
      <c r="D93" s="8"/>
      <c r="E93" s="8"/>
      <c r="F93" s="6"/>
      <c r="G93" s="6"/>
      <c r="H93" s="6"/>
      <c r="I93" s="6"/>
      <c r="J93" s="56"/>
    </row>
    <row r="94" spans="1:10" s="2" customFormat="1" x14ac:dyDescent="0.2">
      <c r="A94" s="1"/>
      <c r="B94" s="8"/>
      <c r="C94" s="8"/>
      <c r="D94" s="8"/>
      <c r="E94" s="8"/>
      <c r="F94" s="6"/>
      <c r="G94" s="6"/>
      <c r="H94" s="6"/>
      <c r="I94" s="6"/>
      <c r="J94" s="56"/>
    </row>
    <row r="95" spans="1:10" s="2" customFormat="1" x14ac:dyDescent="0.2">
      <c r="A95" s="1"/>
      <c r="B95" s="8"/>
      <c r="C95" s="8"/>
      <c r="D95" s="8"/>
      <c r="E95" s="8"/>
      <c r="F95" s="6"/>
      <c r="G95" s="6"/>
      <c r="H95" s="6"/>
      <c r="I95" s="6"/>
      <c r="J95" s="56"/>
    </row>
    <row r="96" spans="1:10" s="2" customFormat="1" x14ac:dyDescent="0.2">
      <c r="A96" s="1"/>
      <c r="B96" s="8"/>
      <c r="C96" s="8"/>
      <c r="D96" s="8"/>
      <c r="E96" s="8"/>
      <c r="F96" s="6"/>
      <c r="G96" s="6"/>
      <c r="H96" s="6"/>
      <c r="I96" s="6"/>
      <c r="J96" s="56"/>
    </row>
    <row r="97" spans="1:10" s="2" customFormat="1" x14ac:dyDescent="0.2">
      <c r="A97" s="1"/>
      <c r="B97" s="8"/>
      <c r="C97" s="8"/>
      <c r="D97" s="8"/>
      <c r="E97" s="8"/>
      <c r="F97" s="6"/>
      <c r="G97" s="6"/>
      <c r="H97" s="6"/>
      <c r="I97" s="6"/>
      <c r="J97" s="56"/>
    </row>
    <row r="98" spans="1:10" s="2" customFormat="1" x14ac:dyDescent="0.2">
      <c r="A98" s="1"/>
      <c r="B98" s="8"/>
      <c r="C98" s="8"/>
      <c r="D98" s="8"/>
      <c r="E98" s="8"/>
      <c r="F98" s="6"/>
      <c r="G98" s="6"/>
      <c r="H98" s="6"/>
      <c r="I98" s="6"/>
      <c r="J98" s="56"/>
    </row>
    <row r="99" spans="1:10" s="2" customFormat="1" x14ac:dyDescent="0.2">
      <c r="A99" s="1"/>
      <c r="B99" s="8"/>
      <c r="C99" s="8"/>
      <c r="D99" s="8"/>
      <c r="E99" s="8"/>
      <c r="F99" s="6"/>
      <c r="G99" s="6"/>
      <c r="H99" s="6"/>
      <c r="I99" s="6"/>
      <c r="J99" s="56"/>
    </row>
    <row r="100" spans="1:10" s="2" customFormat="1" x14ac:dyDescent="0.2">
      <c r="A100" s="1"/>
      <c r="B100" s="8"/>
      <c r="C100" s="8"/>
      <c r="D100" s="8"/>
      <c r="E100" s="8"/>
      <c r="F100" s="6"/>
      <c r="G100" s="6"/>
      <c r="H100" s="6"/>
      <c r="I100" s="6"/>
      <c r="J100" s="56"/>
    </row>
    <row r="101" spans="1:10" s="2" customFormat="1" x14ac:dyDescent="0.2">
      <c r="A101" s="1"/>
      <c r="B101" s="8"/>
      <c r="C101" s="8"/>
      <c r="D101" s="8"/>
      <c r="E101" s="8"/>
      <c r="F101" s="6"/>
      <c r="G101" s="6"/>
      <c r="H101" s="6"/>
      <c r="I101" s="6"/>
      <c r="J101" s="56"/>
    </row>
    <row r="102" spans="1:10" s="2" customFormat="1" x14ac:dyDescent="0.2">
      <c r="A102" s="1"/>
      <c r="B102" s="8"/>
      <c r="C102" s="8"/>
      <c r="D102" s="8"/>
      <c r="E102" s="8"/>
      <c r="F102" s="6"/>
      <c r="G102" s="6"/>
      <c r="H102" s="6"/>
      <c r="I102" s="6"/>
      <c r="J102" s="56"/>
    </row>
    <row r="103" spans="1:10" s="2" customFormat="1" x14ac:dyDescent="0.2">
      <c r="A103" s="1"/>
      <c r="B103" s="8"/>
      <c r="C103" s="8"/>
      <c r="D103" s="8"/>
      <c r="E103" s="8"/>
      <c r="F103" s="6"/>
      <c r="G103" s="6"/>
      <c r="H103" s="6"/>
      <c r="I103" s="6"/>
      <c r="J103" s="56"/>
    </row>
    <row r="104" spans="1:10" s="2" customFormat="1" x14ac:dyDescent="0.2">
      <c r="A104" s="1"/>
      <c r="B104" s="8"/>
      <c r="C104" s="8"/>
      <c r="D104" s="8"/>
      <c r="E104" s="8"/>
      <c r="F104" s="6"/>
      <c r="G104" s="6"/>
      <c r="H104" s="6"/>
      <c r="I104" s="6"/>
      <c r="J104" s="56"/>
    </row>
    <row r="105" spans="1:10" s="2" customFormat="1" x14ac:dyDescent="0.2">
      <c r="A105" s="1"/>
      <c r="B105" s="8"/>
      <c r="C105" s="8"/>
      <c r="D105" s="8"/>
      <c r="E105" s="8"/>
      <c r="F105" s="6"/>
      <c r="G105" s="6"/>
      <c r="H105" s="6"/>
      <c r="I105" s="6"/>
      <c r="J105" s="56"/>
    </row>
    <row r="106" spans="1:10" s="2" customFormat="1" x14ac:dyDescent="0.2">
      <c r="A106" s="1"/>
      <c r="B106" s="8"/>
      <c r="C106" s="8"/>
      <c r="D106" s="8"/>
      <c r="E106" s="8"/>
      <c r="F106" s="6"/>
      <c r="G106" s="6"/>
      <c r="H106" s="6"/>
      <c r="I106" s="6"/>
      <c r="J106" s="56"/>
    </row>
    <row r="107" spans="1:10" s="2" customFormat="1" x14ac:dyDescent="0.2">
      <c r="A107" s="1"/>
      <c r="B107" s="8"/>
      <c r="C107" s="8"/>
      <c r="D107" s="8"/>
      <c r="E107" s="8"/>
      <c r="F107" s="6"/>
      <c r="G107" s="6"/>
      <c r="H107" s="6"/>
      <c r="I107" s="6"/>
      <c r="J107" s="56"/>
    </row>
    <row r="108" spans="1:10" s="2" customFormat="1" x14ac:dyDescent="0.2">
      <c r="A108" s="1"/>
      <c r="B108" s="8"/>
      <c r="C108" s="8"/>
      <c r="D108" s="8"/>
      <c r="E108" s="8"/>
      <c r="F108" s="6"/>
      <c r="G108" s="6"/>
      <c r="H108" s="6"/>
      <c r="I108" s="6"/>
      <c r="J108" s="56"/>
    </row>
    <row r="109" spans="1:10" s="2" customFormat="1" x14ac:dyDescent="0.2">
      <c r="A109" s="1"/>
      <c r="B109" s="8"/>
      <c r="C109" s="8"/>
      <c r="D109" s="8"/>
      <c r="E109" s="8"/>
      <c r="F109" s="6"/>
      <c r="G109" s="6"/>
      <c r="H109" s="6"/>
      <c r="I109" s="6"/>
      <c r="J109" s="56"/>
    </row>
    <row r="110" spans="1:10" s="2" customFormat="1" x14ac:dyDescent="0.2">
      <c r="A110" s="1"/>
      <c r="B110" s="8"/>
      <c r="C110" s="8"/>
      <c r="D110" s="8"/>
      <c r="E110" s="8"/>
      <c r="F110" s="6"/>
      <c r="G110" s="6"/>
      <c r="H110" s="6"/>
      <c r="I110" s="6"/>
      <c r="J110" s="56"/>
    </row>
    <row r="111" spans="1:10" s="2" customFormat="1" x14ac:dyDescent="0.2">
      <c r="A111" s="1"/>
      <c r="B111" s="8"/>
      <c r="C111" s="8"/>
      <c r="D111" s="8"/>
      <c r="E111" s="8"/>
      <c r="F111" s="6"/>
      <c r="G111" s="6"/>
      <c r="H111" s="6"/>
      <c r="I111" s="6"/>
      <c r="J111" s="56"/>
    </row>
    <row r="112" spans="1:10" s="2" customFormat="1" x14ac:dyDescent="0.2">
      <c r="A112" s="1"/>
      <c r="B112" s="8"/>
      <c r="C112" s="8"/>
      <c r="D112" s="8"/>
      <c r="E112" s="8"/>
      <c r="F112" s="6"/>
      <c r="G112" s="6"/>
      <c r="H112" s="6"/>
      <c r="I112" s="6"/>
      <c r="J112" s="56"/>
    </row>
    <row r="113" spans="1:10" s="2" customFormat="1" x14ac:dyDescent="0.2">
      <c r="A113" s="1"/>
      <c r="B113" s="8"/>
      <c r="C113" s="8"/>
      <c r="D113" s="8"/>
      <c r="E113" s="8"/>
      <c r="F113" s="6"/>
      <c r="G113" s="6"/>
      <c r="H113" s="6"/>
      <c r="I113" s="6"/>
      <c r="J113" s="56"/>
    </row>
    <row r="114" spans="1:10" s="2" customFormat="1" x14ac:dyDescent="0.2">
      <c r="A114" s="1"/>
      <c r="B114" s="8"/>
      <c r="C114" s="8"/>
      <c r="D114" s="8"/>
      <c r="E114" s="8"/>
      <c r="F114" s="6"/>
      <c r="G114" s="6"/>
      <c r="H114" s="6"/>
      <c r="I114" s="6"/>
      <c r="J114" s="56"/>
    </row>
    <row r="115" spans="1:10" s="2" customFormat="1" x14ac:dyDescent="0.2">
      <c r="A115" s="1"/>
      <c r="B115" s="8"/>
      <c r="C115" s="8"/>
      <c r="D115" s="8"/>
      <c r="E115" s="8"/>
      <c r="F115" s="6"/>
      <c r="G115" s="6"/>
      <c r="H115" s="6"/>
      <c r="I115" s="6"/>
      <c r="J115" s="56"/>
    </row>
    <row r="116" spans="1:10" s="2" customFormat="1" x14ac:dyDescent="0.2">
      <c r="A116" s="1"/>
      <c r="B116" s="8"/>
      <c r="C116" s="8"/>
      <c r="D116" s="8"/>
      <c r="E116" s="8"/>
      <c r="F116" s="6"/>
      <c r="G116" s="6"/>
      <c r="H116" s="6"/>
      <c r="I116" s="6"/>
      <c r="J116" s="56"/>
    </row>
    <row r="117" spans="1:10" s="2" customFormat="1" x14ac:dyDescent="0.2">
      <c r="A117" s="1"/>
      <c r="B117" s="8"/>
      <c r="C117" s="8"/>
      <c r="D117" s="8"/>
      <c r="E117" s="8"/>
      <c r="F117" s="6"/>
      <c r="G117" s="6"/>
      <c r="H117" s="6"/>
      <c r="I117" s="6"/>
      <c r="J117" s="56"/>
    </row>
    <row r="118" spans="1:10" s="2" customFormat="1" x14ac:dyDescent="0.2">
      <c r="A118" s="1"/>
      <c r="B118" s="8"/>
      <c r="C118" s="8"/>
      <c r="D118" s="8"/>
      <c r="E118" s="8"/>
      <c r="F118" s="6"/>
      <c r="G118" s="6"/>
      <c r="H118" s="6"/>
      <c r="I118" s="6"/>
      <c r="J118" s="56"/>
    </row>
    <row r="119" spans="1:10" s="2" customFormat="1" x14ac:dyDescent="0.2">
      <c r="A119" s="1"/>
      <c r="B119" s="8"/>
      <c r="C119" s="8"/>
      <c r="D119" s="8"/>
      <c r="E119" s="8"/>
      <c r="F119" s="6"/>
      <c r="G119" s="6"/>
      <c r="H119" s="6"/>
      <c r="I119" s="6"/>
      <c r="J119" s="56"/>
    </row>
    <row r="120" spans="1:10" s="2" customFormat="1" x14ac:dyDescent="0.2">
      <c r="A120" s="1"/>
      <c r="B120" s="8"/>
      <c r="C120" s="8"/>
      <c r="D120" s="8"/>
      <c r="E120" s="8"/>
      <c r="F120" s="6"/>
      <c r="G120" s="6"/>
      <c r="H120" s="6"/>
      <c r="I120" s="6"/>
      <c r="J120" s="56"/>
    </row>
    <row r="121" spans="1:10" s="2" customFormat="1" x14ac:dyDescent="0.2">
      <c r="A121" s="1"/>
      <c r="B121" s="8"/>
      <c r="C121" s="8"/>
      <c r="D121" s="8"/>
      <c r="E121" s="8"/>
      <c r="F121" s="6"/>
      <c r="G121" s="6"/>
      <c r="H121" s="6"/>
      <c r="I121" s="6"/>
      <c r="J121" s="56"/>
    </row>
    <row r="122" spans="1:10" s="2" customFormat="1" x14ac:dyDescent="0.2">
      <c r="A122" s="1"/>
      <c r="B122" s="8"/>
      <c r="C122" s="8"/>
      <c r="D122" s="8"/>
      <c r="E122" s="8"/>
      <c r="F122" s="6"/>
      <c r="G122" s="6"/>
      <c r="H122" s="6"/>
      <c r="I122" s="6"/>
      <c r="J122" s="56"/>
    </row>
    <row r="123" spans="1:10" s="2" customFormat="1" x14ac:dyDescent="0.2">
      <c r="A123" s="1"/>
      <c r="B123" s="8"/>
      <c r="C123" s="8"/>
      <c r="D123" s="8"/>
      <c r="E123" s="8"/>
      <c r="F123" s="8"/>
      <c r="G123" s="8"/>
      <c r="H123" s="8"/>
      <c r="I123" s="8"/>
      <c r="J123" s="59"/>
    </row>
    <row r="124" spans="1:10" s="2" customFormat="1" x14ac:dyDescent="0.2">
      <c r="A124" s="1"/>
      <c r="B124" s="8"/>
      <c r="C124" s="8"/>
      <c r="D124" s="8"/>
      <c r="E124" s="8"/>
      <c r="F124" s="8"/>
      <c r="G124" s="8"/>
      <c r="H124" s="8"/>
      <c r="I124" s="8"/>
      <c r="J124" s="59"/>
    </row>
    <row r="125" spans="1:10" s="2" customFormat="1" x14ac:dyDescent="0.2">
      <c r="A125" s="1"/>
      <c r="B125" s="8"/>
      <c r="C125" s="8"/>
      <c r="D125" s="8"/>
      <c r="E125" s="8"/>
      <c r="F125" s="8"/>
      <c r="G125" s="8"/>
      <c r="H125" s="8"/>
      <c r="I125" s="8"/>
      <c r="J125" s="59"/>
    </row>
    <row r="126" spans="1:10" s="2" customFormat="1" x14ac:dyDescent="0.2">
      <c r="A126" s="1"/>
      <c r="B126" s="8"/>
      <c r="C126" s="8"/>
      <c r="D126" s="8"/>
      <c r="E126" s="8"/>
      <c r="F126" s="8"/>
      <c r="G126" s="8"/>
      <c r="H126" s="8"/>
      <c r="I126" s="8"/>
      <c r="J126" s="59"/>
    </row>
    <row r="127" spans="1:10" s="2" customFormat="1" x14ac:dyDescent="0.2">
      <c r="A127" s="1"/>
      <c r="B127" s="8"/>
      <c r="C127" s="8"/>
      <c r="D127" s="8"/>
      <c r="E127" s="8"/>
      <c r="F127" s="8"/>
      <c r="G127" s="8"/>
      <c r="H127" s="8"/>
      <c r="I127" s="8"/>
      <c r="J127" s="59"/>
    </row>
  </sheetData>
  <sheetProtection algorithmName="SHA-512" hashValue="qKA9HFPKy3w1Gq632fUF3n5oaOXZMBNNRjbIp2aoQcptFrXPJrku8PL/IbfoEIKW8dhQFwA/OafMyg7w+sIe5w==" saltValue="Dm7v8IsIykBxIlqg0z5uCQ==" spinCount="100000" sheet="1" objects="1" scenarios="1"/>
  <mergeCells count="10">
    <mergeCell ref="A21:J21"/>
    <mergeCell ref="A26:A27"/>
    <mergeCell ref="A31:A32"/>
    <mergeCell ref="A1:J1"/>
    <mergeCell ref="A7:J10"/>
    <mergeCell ref="A14:J14"/>
    <mergeCell ref="A15:A16"/>
    <mergeCell ref="A17:A18"/>
    <mergeCell ref="A19:A20"/>
    <mergeCell ref="A2:J2"/>
  </mergeCells>
  <conditionalFormatting sqref="B15 B17 B19 B22:B26 B30:B31">
    <cfRule type="duplicateValues" dxfId="0" priority="1"/>
  </conditionalFormatting>
  <dataValidations xWindow="1153" yWindow="788" count="28">
    <dataValidation type="list" allowBlank="1" showInputMessage="1" showErrorMessage="1" promptTitle="Choose Course from Drop-Down" prompt="You may select each course once. " sqref="B31 B26" xr:uid="{00000000-0002-0000-0000-000000000000}">
      <formula1>PBCNPCourses2</formula1>
    </dataValidation>
    <dataValidation allowBlank="1" showInputMessage="1" showErrorMessage="1" promptTitle="Lab" prompt="_x000a_If the lab science prerequisite course has a separate lecture and lab course, report the lab course prefix and number in this column" sqref="C27" xr:uid="{00000000-0002-0000-0000-000002000000}"/>
    <dataValidation allowBlank="1" showInputMessage="1" showErrorMessage="1" promptTitle="Points" prompt="A = 4 points_x000a_B = 3 points_x000a_C = 2 points" sqref="F15:F20 F22:F27 F30:F32" xr:uid="{00000000-0002-0000-0000-000003000000}"/>
    <dataValidation allowBlank="1" showInputMessage="1" showErrorMessage="1" promptTitle="Advancement Score" prompt="This box will automatically calculate. The minimum Advancement _x000a_Score must meet or exceed a 1.333700 and be no higher than a 2.00000. _x000a__x000a_Note: This score must be entered into the “Advancement Score” field in the application. _x000a__x000a_" sqref="B42" xr:uid="{00000000-0002-0000-0000-000004000000}"/>
    <dataValidation allowBlank="1" showInputMessage="1" showErrorMessage="1" promptTitle="Converted Select GPA" prompt="This box will automatically calculate. Converted GPA must meet or exceed a .75000 and be no higher than a 1.00000._x000a__x000a_Note: This score must be entered into the “Select GPA” field in the application. _x000a_" sqref="B39" xr:uid="{00000000-0002-0000-0000-000005000000}"/>
    <dataValidation allowBlank="1" showInputMessage="1" showErrorMessage="1" promptTitle="Select GPA" prompt="_x000a_This box will automatically calculate. Select GPA must meet or exceed a 3.00. " sqref="B38" xr:uid="{00000000-0002-0000-0000-000006000000}"/>
    <dataValidation allowBlank="1" showInputMessage="1" showErrorMessage="1" promptTitle="Total Hours" prompt="_x000a_This box will automatically calculate based on the information you entered for your credit hours. " sqref="B37" xr:uid="{00000000-0002-0000-0000-000007000000}"/>
    <dataValidation allowBlank="1" showInputMessage="1" showErrorMessage="1" promptTitle="Quality Points" prompt="_x000a_This box will be automatically calculated based on the information you entered for your grades and credit hours. " sqref="B36" xr:uid="{00000000-0002-0000-0000-000008000000}"/>
    <dataValidation type="decimal" allowBlank="1" showInputMessage="1" showErrorMessage="1" errorTitle="Incorrect Input" error="Make sure your score is in decimal format. " promptTitle="TEAS Score" prompt="Enter your TEAS score in decimal format (e.g., 87.3% to .873). _x000a__x000a_Scores must be taken between September 1, 2021 through August 31, 2022. _x000a__x000a_Note: This score must be entered into the “TEAS Score” field in the application. _x000a_" sqref="B34" xr:uid="{00000000-0002-0000-0000-000009000000}">
      <formula1>0.587</formula1>
      <formula2>1</formula2>
    </dataValidation>
    <dataValidation allowBlank="1" showInputMessage="1" showErrorMessage="1" promptTitle="Select 5 Additional Courses" prompt="_x000a_Enter the prefix and number of the course taken that will fulfill ASU’s requirement (e.g., if you took CFS 205 for CDE 232, you will type “CFS 205” in this box). " sqref="C23:C26" xr:uid="{00000000-0002-0000-0000-00000A000000}"/>
    <dataValidation type="textLength" allowBlank="1" showInputMessage="1" showErrorMessage="1" promptTitle="College/University" prompt="_x000a_Type the full name of the institution where the course was taken. If the course was taken outside of ASU, you will need to indicate that in this box. " sqref="E30:E32 E15:E20 E22:E27" xr:uid="{00000000-0002-0000-0000-00000B000000}">
      <formula1>2</formula1>
      <formula2>40</formula2>
    </dataValidation>
    <dataValidation allowBlank="1" showInputMessage="1" showErrorMessage="1" promptTitle="Quality Points" prompt="Letter Grade * Credit Hours" sqref="I15:I20 I22:I27 I30:I32" xr:uid="{00000000-0002-0000-0000-00000D000000}"/>
    <dataValidation allowBlank="1" showInputMessage="1" showErrorMessage="1" promptTitle="Credit Hours" prompt="Provide the number of credit hours for each course. _x000a__x000a_Note: If the course was AP, IB, Y, or CLEP, you must enter “0” for the Credit Hours." sqref="G30:G32" xr:uid="{00000000-0002-0000-0000-00000E000000}"/>
    <dataValidation allowBlank="1" showInputMessage="1" showErrorMessage="1" promptTitle="First and Last Name" prompt="_x000a_Enter your first and last name as it appears on your ASU student records." sqref="B3" xr:uid="{00000000-0002-0000-0000-00000F000000}"/>
    <dataValidation type="list" allowBlank="1" showInputMessage="1" showErrorMessage="1" promptTitle="Choose Course from Drop-Down" prompt="You may select each course once. " sqref="B30 B22:B25" xr:uid="{00000000-0002-0000-0000-000010000000}">
      <formula1>PBCNPCourses</formula1>
    </dataValidation>
    <dataValidation allowBlank="1" showInputMessage="1" showErrorMessage="1" promptTitle="10-digit ASU ID Number" prompt="_x000a_Enter your 10-digit ASU ID number. Your ASU ID number can be found on your Sun Card listed as a 10-digit number, or you can log in to My ASU and look under IDs on the My Profile tab" sqref="B4:B5" xr:uid="{00000000-0002-0000-0000-000011000000}"/>
    <dataValidation allowBlank="1" showInputMessage="1" showErrorMessage="1" promptTitle="Advancement Score" prompt="_x000a_Advancement Score = Converted Select GPA + TEAS" sqref="A42" xr:uid="{00000000-0002-0000-0000-000012000000}"/>
    <dataValidation allowBlank="1" showInputMessage="1" showErrorMessage="1" promptTitle="Course Completion" prompt="_x000a_Enter the semester and year (e.g., Spring 2021). Science courses (including HCR 240) must have been taken within 7 years of the semester in which the ABSN will start (i.e., spring 2016 or thereafter). _x000a_" sqref="J15:J20" xr:uid="{00000000-0002-0000-0000-000016000000}"/>
    <dataValidation allowBlank="1" showInputMessage="1" showErrorMessage="1" promptTitle="Course Completion" prompt="Enter the semester and year (e.g., Spring 2021). Science courses (including HCR 240) must have been taken within 7 years of the semester in which the ABSN will start (i.e., spring 2016 or thereafter). " sqref="J22:J27" xr:uid="{00000000-0002-0000-0000-000017000000}"/>
    <dataValidation allowBlank="1" showInputMessage="1" showErrorMessage="1" promptTitle="Lab" prompt="_x000a_If the lab science prerequisite course has a separate lecture and lab course, report the lab course prefix and number in this box. " sqref="C32" xr:uid="{00000000-0002-0000-0000-000018000000}"/>
    <dataValidation allowBlank="1" showInputMessage="1" showErrorMessage="1" promptTitle="Course Completion" prompt="Enter the semester/year. Science courses (including HCR 240) must have been taken within 7 years (e.g., spring 2016 or thereafter). _x000a__x000a_Note: Include the end date for your in-progress course. Course grade must be posted to ASU by December 12, 2022. " sqref="J30:J32" xr:uid="{00000000-0002-0000-0000-000019000000}"/>
    <dataValidation allowBlank="1" showInputMessage="1" showErrorMessage="1" promptTitle="Lab Science Courses" prompt="_x000a_Enter the prefix and number of the course taken that will fulfill ASU's requirement (e.g., if you took BIO 213 for BIO 201, you will type &quot;BIO 213&quot; in this box).  _x000a__x000a_" sqref="C15 C17 C19" xr:uid="{6DC6F497-EEA3-44ED-B4AC-44A5CEF8B082}"/>
    <dataValidation allowBlank="1" showInputMessage="1" showErrorMessage="1" promptTitle="Lab" prompt="_x000a_If the lab science prerequisite course has a separate lecture and lab course, report the lab course prefix and number in this box." sqref="C16 C18 C20" xr:uid="{F3F04125-7178-4885-A5DC-7B42C48950F4}"/>
    <dataValidation allowBlank="1" showInputMessage="1" showErrorMessage="1" promptTitle="Select 5 Additional Courses" prompt="_x000a_Enter the prefix and number of the course taken that will fulfill ASU’s requirement (e.g., if you took CFS 205 for CDE 232, you will type “CFS 205” in this box).  " sqref="C22" xr:uid="{F4F4B08E-AE6F-4DA9-9AD6-BE512915A7C1}"/>
    <dataValidation allowBlank="1" showInputMessage="1" showErrorMessage="1" promptTitle="Remaining 2 Prerequisite Courses" prompt="_x000a_The remaining 2 prerequisite courses can be completed or in progress in the fall 2022 semester. Enter one of the remaining 2 prerequisites in this column regardless of whether the course is complete or in progress. " sqref="C30:C31" xr:uid="{B93CD2C8-3330-4034-B411-1D7A2102F705}"/>
    <dataValidation allowBlank="1" showInputMessage="1" showErrorMessage="1" promptTitle="Credit Hours" prompt="_x000a_Provide the number of credit hours for each course. _x000a__x000a_Note: If the course was AP, IB, Y, or CLEP, you must enter “0” for the Credit Hours. _x000a_" sqref="G15:G20" xr:uid="{B0770235-1AF3-4E8B-B839-1056BFBAB8D6}"/>
    <dataValidation allowBlank="1" showInputMessage="1" showErrorMessage="1" promptTitle="Credit Hours" prompt="Provide the number of credit hours for each course. _x000a__x000a_Note: If the course was AP, IB, Y, or CLEP, you must enter “0” for the Credit Hours. _x000a_" sqref="G22:G27" xr:uid="{142CA47E-C821-4DFA-BD6D-2D4FE95AF98A}"/>
    <dataValidation type="list" allowBlank="1" showInputMessage="1" showErrorMessage="1" promptTitle="Choose Course from Drop-Down" prompt="You may select each course once. " sqref="B19 B17 B15" xr:uid="{8C1A2711-3A38-4AB3-942F-012FB157595E}">
      <formula1>Labs</formula1>
    </dataValidation>
  </dataValidations>
  <pageMargins left="0.7" right="0.7" top="0.75" bottom="0.75" header="0.3" footer="0.3"/>
  <pageSetup scale="36" orientation="landscape" verticalDpi="1200" r:id="rId1"/>
  <extLst>
    <ext xmlns:x14="http://schemas.microsoft.com/office/spreadsheetml/2009/9/main" uri="{CCE6A557-97BC-4b89-ADB6-D9C93CAAB3DF}">
      <x14:dataValidations xmlns:xm="http://schemas.microsoft.com/office/excel/2006/main" xWindow="1153" yWindow="788" count="3">
        <x14:dataValidation type="list" showInputMessage="1" showErrorMessage="1" errorTitle="Incorrect Input" error="Make sure to use the dropdown menu to select your earned grade. _x000a__x000a_Do not include the plus (+) or minus (-). " promptTitle="Final Grade" prompt="_x000a_Only whole grades are used. Select your earned grade from the dropdown menu. Do not include the plus (+) or minus (-). _x000a__x000a_Note: Y grades are accepted for spring 2020 semester only._x000a_" xr:uid="{D1C5480C-6719-4CF1-9E68-B8920F91C021}">
          <x14:formula1>
            <xm:f>'Internal Use Only'!$A$2:$A$8</xm:f>
          </x14:formula1>
          <xm:sqref>D22:D27</xm:sqref>
        </x14:dataValidation>
        <x14:dataValidation type="list" showInputMessage="1" showErrorMessage="1" errorTitle="Incorrect Input" error="Make sure to use the dropdown menu to select your earned grade. _x000a__x000a_Do not include the plus (+) or minus (-). " promptTitle="Final Grade" prompt="_x000a_Only whole grades are used. Select your earned grade from the dropdown menu. Do not include the plus (+) or minus (-). _x000a__x000a_Note: Y grades are accepted for spring 2020 semester only." xr:uid="{28534D5D-269E-4348-9592-C67E459A8280}">
          <x14:formula1>
            <xm:f>'Internal Use Only'!$A$2:$A$8</xm:f>
          </x14:formula1>
          <xm:sqref>D15:D20</xm:sqref>
        </x14:dataValidation>
        <x14:dataValidation type="list" allowBlank="1" showInputMessage="1" showErrorMessage="1" errorTitle="Incorrect Input" error="Make sure to use the dropdown menu to select your earned grade. _x000a__x000a_Do not include the plus (+) or minus (-). " promptTitle="Final Grade" prompt="_x000a_Only whole grades are used. Select your earned grade from the dropdown menu. Do not include the plus (+) or minus (-). Select “Currently Enrolled” for any in-progress course. _x000a__x000a_Note: Y grades are accepted for spring 2020 semester only._x000a_" xr:uid="{6833BCA6-5F40-4E0A-8202-637A276D3C97}">
          <x14:formula1>
            <xm:f>'Internal Use Only'!$B$2:$B$9</xm:f>
          </x14:formula1>
          <xm:sqref>D30:D32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1E9DF"/>
  </sheetPr>
  <dimension ref="A1:B11"/>
  <sheetViews>
    <sheetView workbookViewId="0">
      <pane ySplit="1" topLeftCell="A2" activePane="bottomLeft" state="frozen"/>
      <selection activeCell="E37" sqref="E37"/>
      <selection pane="bottomLeft" activeCell="J36" sqref="J36"/>
    </sheetView>
  </sheetViews>
  <sheetFormatPr defaultRowHeight="15" x14ac:dyDescent="0.25"/>
  <cols>
    <col min="1" max="1" width="8.7109375" style="54"/>
    <col min="2" max="2" width="24.85546875" bestFit="1" customWidth="1"/>
  </cols>
  <sheetData>
    <row r="1" spans="1:2" s="30" customFormat="1" x14ac:dyDescent="0.25">
      <c r="A1" s="52" t="s">
        <v>100</v>
      </c>
      <c r="B1" s="52" t="s">
        <v>102</v>
      </c>
    </row>
    <row r="2" spans="1:2" x14ac:dyDescent="0.25">
      <c r="A2" s="53" t="s">
        <v>39</v>
      </c>
      <c r="B2" s="53" t="s">
        <v>39</v>
      </c>
    </row>
    <row r="3" spans="1:2" x14ac:dyDescent="0.25">
      <c r="A3" s="53" t="s">
        <v>40</v>
      </c>
      <c r="B3" s="53" t="s">
        <v>40</v>
      </c>
    </row>
    <row r="4" spans="1:2" x14ac:dyDescent="0.25">
      <c r="A4" s="53" t="s">
        <v>42</v>
      </c>
      <c r="B4" s="53" t="s">
        <v>42</v>
      </c>
    </row>
    <row r="5" spans="1:2" x14ac:dyDescent="0.25">
      <c r="A5" s="53" t="s">
        <v>44</v>
      </c>
      <c r="B5" s="53" t="s">
        <v>44</v>
      </c>
    </row>
    <row r="6" spans="1:2" x14ac:dyDescent="0.25">
      <c r="A6" s="53" t="s">
        <v>43</v>
      </c>
      <c r="B6" s="53" t="s">
        <v>43</v>
      </c>
    </row>
    <row r="7" spans="1:2" x14ac:dyDescent="0.25">
      <c r="A7" s="53" t="s">
        <v>46</v>
      </c>
      <c r="B7" s="53" t="s">
        <v>46</v>
      </c>
    </row>
    <row r="8" spans="1:2" x14ac:dyDescent="0.25">
      <c r="A8" s="53" t="s">
        <v>101</v>
      </c>
      <c r="B8" s="53" t="s">
        <v>101</v>
      </c>
    </row>
    <row r="9" spans="1:2" x14ac:dyDescent="0.25">
      <c r="A9" s="53"/>
      <c r="B9" s="53" t="s">
        <v>49</v>
      </c>
    </row>
    <row r="10" spans="1:2" x14ac:dyDescent="0.25">
      <c r="A10" s="53"/>
      <c r="B10" s="53"/>
    </row>
    <row r="11" spans="1:2" x14ac:dyDescent="0.25">
      <c r="A11" s="53"/>
      <c r="B11" s="53"/>
    </row>
  </sheetData>
  <sheetProtection algorithmName="SHA-512" hashValue="Fwmomo3CiU72XWyHc8GUYWjT6x2/Frv7egnmRcDrPbdpl66Q9EezwHQLAjzH6ajN3NlItTJC/Smg/Wl7SCjl6Q==" saltValue="B/MteAjRfQPQ9EwOexW4Uw==" spinCount="100000" sheet="1" objects="1" scenarios="1"/>
  <autoFilter ref="A1:B9" xr:uid="{00000000-0009-0000-0000-000004000000}"/>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36"/>
  <sheetViews>
    <sheetView workbookViewId="0">
      <selection activeCell="F2" sqref="F2:F7"/>
    </sheetView>
  </sheetViews>
  <sheetFormatPr defaultRowHeight="15" x14ac:dyDescent="0.25"/>
  <cols>
    <col min="1" max="1" width="20.42578125" bestFit="1" customWidth="1"/>
    <col min="2" max="2" width="14.5703125" bestFit="1" customWidth="1"/>
    <col min="4" max="4" width="14" bestFit="1" customWidth="1"/>
    <col min="6" max="6" width="14.5703125" bestFit="1" customWidth="1"/>
    <col min="8" max="8" width="15.140625" bestFit="1" customWidth="1"/>
  </cols>
  <sheetData>
    <row r="1" spans="1:10" x14ac:dyDescent="0.25">
      <c r="A1" s="28" t="s">
        <v>20</v>
      </c>
      <c r="B1" s="28" t="s">
        <v>21</v>
      </c>
      <c r="C1" s="29"/>
      <c r="D1" s="29"/>
      <c r="F1" s="30" t="s">
        <v>22</v>
      </c>
      <c r="H1" s="30" t="s">
        <v>23</v>
      </c>
      <c r="J1" s="30" t="s">
        <v>24</v>
      </c>
    </row>
    <row r="2" spans="1:10" x14ac:dyDescent="0.25">
      <c r="A2" s="29" t="s">
        <v>25</v>
      </c>
      <c r="B2" s="29" t="s">
        <v>26</v>
      </c>
      <c r="C2" s="29"/>
      <c r="D2" s="29"/>
      <c r="F2" s="29" t="s">
        <v>25</v>
      </c>
      <c r="H2" s="29" t="s">
        <v>25</v>
      </c>
      <c r="J2" s="29" t="s">
        <v>25</v>
      </c>
    </row>
    <row r="3" spans="1:10" x14ac:dyDescent="0.25">
      <c r="A3" s="29" t="s">
        <v>27</v>
      </c>
      <c r="B3" s="29" t="s">
        <v>19</v>
      </c>
      <c r="C3" s="29"/>
      <c r="D3" s="29"/>
      <c r="F3" s="29" t="s">
        <v>28</v>
      </c>
      <c r="H3" s="29" t="s">
        <v>28</v>
      </c>
      <c r="J3" s="29" t="s">
        <v>27</v>
      </c>
    </row>
    <row r="4" spans="1:10" x14ac:dyDescent="0.25">
      <c r="A4" s="29" t="s">
        <v>28</v>
      </c>
      <c r="B4" s="29" t="s">
        <v>29</v>
      </c>
      <c r="C4" s="29"/>
      <c r="D4" s="29"/>
      <c r="F4" s="29" t="s">
        <v>30</v>
      </c>
      <c r="H4" s="29" t="s">
        <v>30</v>
      </c>
      <c r="J4" s="29" t="s">
        <v>28</v>
      </c>
    </row>
    <row r="5" spans="1:10" x14ac:dyDescent="0.25">
      <c r="A5" s="29" t="s">
        <v>31</v>
      </c>
      <c r="B5" s="29" t="s">
        <v>32</v>
      </c>
      <c r="C5" s="29"/>
      <c r="D5" s="29"/>
      <c r="F5" s="29" t="s">
        <v>33</v>
      </c>
      <c r="H5" s="29" t="s">
        <v>33</v>
      </c>
      <c r="J5" s="29" t="s">
        <v>31</v>
      </c>
    </row>
    <row r="6" spans="1:10" x14ac:dyDescent="0.25">
      <c r="A6" s="29" t="s">
        <v>30</v>
      </c>
      <c r="B6" s="29"/>
      <c r="C6" s="29"/>
      <c r="D6" s="29"/>
      <c r="F6" s="29" t="s">
        <v>34</v>
      </c>
      <c r="H6" s="29" t="s">
        <v>34</v>
      </c>
      <c r="J6" s="29" t="s">
        <v>30</v>
      </c>
    </row>
    <row r="7" spans="1:10" x14ac:dyDescent="0.25">
      <c r="A7" s="29" t="s">
        <v>35</v>
      </c>
      <c r="B7" s="29"/>
      <c r="C7" s="29"/>
      <c r="D7" s="29"/>
      <c r="F7" s="29" t="s">
        <v>36</v>
      </c>
      <c r="H7" s="29" t="s">
        <v>36</v>
      </c>
      <c r="J7" s="29" t="s">
        <v>35</v>
      </c>
    </row>
    <row r="8" spans="1:10" x14ac:dyDescent="0.25">
      <c r="A8" s="29" t="s">
        <v>37</v>
      </c>
      <c r="B8" s="29"/>
      <c r="C8" s="29"/>
      <c r="D8" s="29"/>
      <c r="F8" s="29"/>
      <c r="H8" s="29" t="s">
        <v>26</v>
      </c>
      <c r="J8" s="29" t="s">
        <v>37</v>
      </c>
    </row>
    <row r="9" spans="1:10" x14ac:dyDescent="0.25">
      <c r="A9" s="29" t="s">
        <v>33</v>
      </c>
      <c r="B9" s="29"/>
      <c r="C9" s="29"/>
      <c r="D9" s="28" t="s">
        <v>38</v>
      </c>
      <c r="F9" s="29"/>
      <c r="H9" s="29" t="s">
        <v>19</v>
      </c>
      <c r="J9" s="29" t="s">
        <v>33</v>
      </c>
    </row>
    <row r="10" spans="1:10" x14ac:dyDescent="0.25">
      <c r="A10" s="29" t="s">
        <v>34</v>
      </c>
      <c r="B10" s="29"/>
      <c r="C10" s="29"/>
      <c r="D10" s="29" t="s">
        <v>39</v>
      </c>
      <c r="F10" s="29"/>
      <c r="H10" s="29" t="s">
        <v>29</v>
      </c>
      <c r="J10" s="29" t="s">
        <v>34</v>
      </c>
    </row>
    <row r="11" spans="1:10" x14ac:dyDescent="0.25">
      <c r="A11" s="29" t="s">
        <v>36</v>
      </c>
      <c r="B11" s="29"/>
      <c r="C11" s="29"/>
      <c r="D11" s="29" t="s">
        <v>40</v>
      </c>
      <c r="F11" s="29"/>
      <c r="H11" s="29" t="s">
        <v>32</v>
      </c>
      <c r="J11" s="29" t="s">
        <v>36</v>
      </c>
    </row>
    <row r="12" spans="1:10" x14ac:dyDescent="0.25">
      <c r="A12" s="29" t="s">
        <v>41</v>
      </c>
      <c r="B12" s="29"/>
      <c r="C12" s="29"/>
      <c r="D12" s="29" t="s">
        <v>42</v>
      </c>
      <c r="J12" s="29" t="s">
        <v>41</v>
      </c>
    </row>
    <row r="13" spans="1:10" x14ac:dyDescent="0.25">
      <c r="A13" s="29"/>
      <c r="B13" s="29"/>
      <c r="C13" s="29"/>
      <c r="D13" s="29" t="s">
        <v>43</v>
      </c>
      <c r="J13" s="29" t="s">
        <v>26</v>
      </c>
    </row>
    <row r="14" spans="1:10" x14ac:dyDescent="0.25">
      <c r="A14" s="29"/>
      <c r="B14" s="29"/>
      <c r="C14" s="29"/>
      <c r="D14" s="29" t="s">
        <v>44</v>
      </c>
      <c r="J14" s="29" t="s">
        <v>19</v>
      </c>
    </row>
    <row r="15" spans="1:10" x14ac:dyDescent="0.25">
      <c r="A15" s="28" t="s">
        <v>45</v>
      </c>
      <c r="B15" s="29"/>
      <c r="C15" s="29"/>
      <c r="D15" s="29" t="s">
        <v>46</v>
      </c>
      <c r="J15" s="29" t="s">
        <v>29</v>
      </c>
    </row>
    <row r="16" spans="1:10" x14ac:dyDescent="0.25">
      <c r="A16" s="31" t="s">
        <v>39</v>
      </c>
      <c r="B16" s="29"/>
      <c r="C16" s="29"/>
      <c r="D16" s="29" t="s">
        <v>47</v>
      </c>
      <c r="J16" s="29" t="s">
        <v>32</v>
      </c>
    </row>
    <row r="17" spans="1:4" x14ac:dyDescent="0.25">
      <c r="A17" s="31" t="s">
        <v>40</v>
      </c>
      <c r="B17" s="29"/>
      <c r="C17" s="29"/>
      <c r="D17" s="29"/>
    </row>
    <row r="18" spans="1:4" x14ac:dyDescent="0.25">
      <c r="A18" s="31" t="s">
        <v>42</v>
      </c>
      <c r="B18" s="29"/>
      <c r="C18" s="29"/>
      <c r="D18" s="29"/>
    </row>
    <row r="19" spans="1:4" x14ac:dyDescent="0.25">
      <c r="A19" s="31" t="s">
        <v>43</v>
      </c>
      <c r="B19" s="29"/>
      <c r="C19" s="29"/>
      <c r="D19" s="28"/>
    </row>
    <row r="20" spans="1:4" x14ac:dyDescent="0.25">
      <c r="A20" s="31" t="s">
        <v>44</v>
      </c>
      <c r="B20" s="29"/>
      <c r="C20" s="29"/>
      <c r="D20" s="29"/>
    </row>
    <row r="21" spans="1:4" x14ac:dyDescent="0.25">
      <c r="A21" s="31" t="s">
        <v>46</v>
      </c>
      <c r="B21" s="29"/>
      <c r="C21" s="29"/>
      <c r="D21" s="29"/>
    </row>
    <row r="22" spans="1:4" x14ac:dyDescent="0.25">
      <c r="A22" s="31"/>
      <c r="B22" s="29"/>
      <c r="C22" s="29"/>
      <c r="D22" s="29"/>
    </row>
    <row r="23" spans="1:4" x14ac:dyDescent="0.25">
      <c r="A23" s="31"/>
      <c r="B23" s="29"/>
      <c r="C23" s="29"/>
      <c r="D23" s="29"/>
    </row>
    <row r="24" spans="1:4" x14ac:dyDescent="0.25">
      <c r="A24" s="29"/>
      <c r="B24" s="29"/>
      <c r="C24" s="29"/>
      <c r="D24" s="29"/>
    </row>
    <row r="25" spans="1:4" x14ac:dyDescent="0.25">
      <c r="A25" s="32" t="s">
        <v>48</v>
      </c>
      <c r="B25" s="29"/>
      <c r="C25" s="29"/>
      <c r="D25" s="29"/>
    </row>
    <row r="26" spans="1:4" x14ac:dyDescent="0.25">
      <c r="A26" s="31" t="s">
        <v>39</v>
      </c>
      <c r="B26" s="29"/>
      <c r="C26" s="29"/>
      <c r="D26" s="29"/>
    </row>
    <row r="27" spans="1:4" x14ac:dyDescent="0.25">
      <c r="A27" s="31" t="s">
        <v>40</v>
      </c>
      <c r="B27" s="29"/>
      <c r="C27" s="29"/>
      <c r="D27" s="29"/>
    </row>
    <row r="28" spans="1:4" x14ac:dyDescent="0.25">
      <c r="A28" s="31" t="s">
        <v>42</v>
      </c>
      <c r="B28" s="29"/>
      <c r="C28" s="29"/>
      <c r="D28" s="29"/>
    </row>
    <row r="29" spans="1:4" x14ac:dyDescent="0.25">
      <c r="A29" s="31" t="s">
        <v>43</v>
      </c>
      <c r="B29" s="29"/>
      <c r="C29" s="29"/>
      <c r="D29" s="29"/>
    </row>
    <row r="30" spans="1:4" x14ac:dyDescent="0.25">
      <c r="A30" s="31" t="s">
        <v>44</v>
      </c>
      <c r="B30" s="29"/>
      <c r="C30" s="29"/>
      <c r="D30" s="29"/>
    </row>
    <row r="31" spans="1:4" x14ac:dyDescent="0.25">
      <c r="A31" s="31" t="s">
        <v>46</v>
      </c>
      <c r="B31" s="29"/>
      <c r="C31" s="29"/>
      <c r="D31" s="29"/>
    </row>
    <row r="32" spans="1:4" x14ac:dyDescent="0.25">
      <c r="A32" s="31" t="s">
        <v>49</v>
      </c>
      <c r="B32" s="29"/>
      <c r="C32" s="29"/>
      <c r="D32" s="29"/>
    </row>
    <row r="33" spans="2:4" x14ac:dyDescent="0.25">
      <c r="B33" s="29"/>
      <c r="C33" s="29"/>
      <c r="D33" s="29"/>
    </row>
    <row r="34" spans="2:4" x14ac:dyDescent="0.25">
      <c r="B34" s="29"/>
      <c r="C34" s="29"/>
      <c r="D34" s="29"/>
    </row>
    <row r="35" spans="2:4" x14ac:dyDescent="0.25">
      <c r="B35" s="29"/>
      <c r="C35" s="29"/>
      <c r="D35" s="29"/>
    </row>
    <row r="36" spans="2:4" x14ac:dyDescent="0.25">
      <c r="B36" s="29"/>
      <c r="C36" s="29"/>
      <c r="D36" s="29"/>
    </row>
  </sheetData>
  <dataValidations count="1">
    <dataValidation type="list" allowBlank="1" showInputMessage="1" showErrorMessage="1" sqref="D20:D26" xr:uid="{00000000-0002-0000-0500-000000000000}">
      <formula1>"English_Grades"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Calculator Example 1</vt:lpstr>
      <vt:lpstr>Calculator Example 2</vt:lpstr>
      <vt:lpstr>Your Calculator</vt:lpstr>
      <vt:lpstr>EnglishGrades</vt:lpstr>
      <vt:lpstr>Grade</vt:lpstr>
      <vt:lpstr>Labs</vt:lpstr>
      <vt:lpstr>PBCNPCourses</vt:lpstr>
      <vt:lpstr>PBCNPCourses2</vt:lpstr>
      <vt:lpstr>RemainingCourses</vt:lpstr>
      <vt:lpstr>TPCNPCourses</vt:lpstr>
      <vt:lpstr>TPCNPCourses2</vt:lpstr>
    </vt:vector>
  </TitlesOfParts>
  <Company>Arizona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Blair</dc:creator>
  <cp:lastModifiedBy>Laurel Hendrickson</cp:lastModifiedBy>
  <cp:lastPrinted>2016-08-04T17:54:19Z</cp:lastPrinted>
  <dcterms:created xsi:type="dcterms:W3CDTF">2016-08-04T17:51:57Z</dcterms:created>
  <dcterms:modified xsi:type="dcterms:W3CDTF">2022-08-03T23:12:43Z</dcterms:modified>
</cp:coreProperties>
</file>