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Z:\Ss\UD NU Review\Spring_2023\00 Application Material\Final CIW Forms\"/>
    </mc:Choice>
  </mc:AlternateContent>
  <xr:revisionPtr revIDLastSave="0" documentId="13_ncr:1_{77DC29FA-5C32-4EC4-8D58-2EE5EBC4B7A2}" xr6:coauthVersionLast="47" xr6:coauthVersionMax="47" xr10:uidLastSave="{00000000-0000-0000-0000-000000000000}"/>
  <bookViews>
    <workbookView xWindow="-120" yWindow="-120" windowWidth="29040" windowHeight="15840" tabRatio="767" activeTab="4" xr2:uid="{00000000-000D-0000-FFFF-FFFF00000000}"/>
  </bookViews>
  <sheets>
    <sheet name="Instructions" sheetId="12" r:id="rId1"/>
    <sheet name="Calculator Example 1" sheetId="9" r:id="rId2"/>
    <sheet name="Calculator Example 2" sheetId="11" r:id="rId3"/>
    <sheet name="Calculator Example 3" sheetId="10" r:id="rId4"/>
    <sheet name="Your Calculator" sheetId="1" r:id="rId5"/>
    <sheet name="Data Validation" sheetId="13" state="veryHidden" r:id="rId6"/>
    <sheet name="Data_Validation_Tables" sheetId="2" state="veryHidden" r:id="rId7"/>
  </sheets>
  <definedNames>
    <definedName name="_xlnm._FilterDatabase" localSheetId="5" hidden="1">'Data Validation'!$A$1:$B$8</definedName>
    <definedName name="EnglishGrades">Data_Validation_Tables!$D$10:$D$16</definedName>
    <definedName name="Grade">Data_Validation_Tables!$A$16:$A$21</definedName>
    <definedName name="Labs">Data_Validation_Tables!$B$2:$B$5</definedName>
    <definedName name="PBCNPCourses">Data_Validation_Tables!$F$2:$F$7</definedName>
    <definedName name="PBCNPCourses2">Data_Validation_Tables!$H$2:$H$11</definedName>
    <definedName name="RemainingCourses">Data_Validation_Tables!$A$26:$A$32</definedName>
    <definedName name="TPCNPCourses">Data_Validation_Tables!$A$2:$A$12</definedName>
    <definedName name="TPCNPCourses2">Data_Validation_Tables!$J$2:$J$16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11" l="1"/>
  <c r="F42" i="9"/>
  <c r="F42" i="11"/>
  <c r="F41" i="11"/>
  <c r="F42" i="10"/>
  <c r="B43" i="1" l="1"/>
  <c r="F14" i="1" l="1"/>
  <c r="I14" i="1" s="1"/>
  <c r="F13" i="1"/>
  <c r="I13" i="1" s="1"/>
  <c r="F16" i="1"/>
  <c r="F43" i="1" l="1"/>
  <c r="F25" i="11" l="1"/>
  <c r="I25" i="11" s="1"/>
  <c r="F34" i="10"/>
  <c r="F22" i="10"/>
  <c r="F23" i="10"/>
  <c r="F24" i="10"/>
  <c r="F25" i="10"/>
  <c r="F26" i="10"/>
  <c r="F27" i="10"/>
  <c r="F28" i="10"/>
  <c r="F29" i="10"/>
  <c r="B42" i="11"/>
  <c r="F37" i="11"/>
  <c r="I37" i="11" s="1"/>
  <c r="F36" i="11"/>
  <c r="I36" i="11" s="1"/>
  <c r="F35" i="11"/>
  <c r="I35" i="11" s="1"/>
  <c r="F34" i="11"/>
  <c r="I34" i="11" s="1"/>
  <c r="F33" i="11"/>
  <c r="I33" i="11" s="1"/>
  <c r="F30" i="11"/>
  <c r="I30" i="11" s="1"/>
  <c r="F29" i="11"/>
  <c r="I29" i="11" s="1"/>
  <c r="F28" i="11"/>
  <c r="I28" i="11" s="1"/>
  <c r="F27" i="11"/>
  <c r="I27" i="11" s="1"/>
  <c r="F26" i="11"/>
  <c r="I26" i="11" s="1"/>
  <c r="F24" i="11"/>
  <c r="I24" i="11" s="1"/>
  <c r="F23" i="11"/>
  <c r="I23" i="11" s="1"/>
  <c r="F22" i="11"/>
  <c r="I22" i="11" s="1"/>
  <c r="F20" i="11"/>
  <c r="I20" i="11" s="1"/>
  <c r="F19" i="11"/>
  <c r="I19" i="11" s="1"/>
  <c r="F18" i="11"/>
  <c r="I18" i="11" s="1"/>
  <c r="F17" i="11"/>
  <c r="I17" i="11" s="1"/>
  <c r="F16" i="11"/>
  <c r="I16" i="11" s="1"/>
  <c r="F15" i="11"/>
  <c r="I15" i="11" s="1"/>
  <c r="F13" i="11"/>
  <c r="I13" i="11" s="1"/>
  <c r="F12" i="11"/>
  <c r="I12" i="11" s="1"/>
  <c r="B41" i="11" l="1"/>
  <c r="B43" i="11" s="1"/>
  <c r="B44" i="11" s="1"/>
  <c r="B47" i="11" s="1"/>
  <c r="F37" i="10" l="1"/>
  <c r="I37" i="10" s="1"/>
  <c r="F36" i="10"/>
  <c r="I36" i="10" s="1"/>
  <c r="F35" i="10"/>
  <c r="I35" i="10" s="1"/>
  <c r="I34" i="10"/>
  <c r="F33" i="10"/>
  <c r="I33" i="10" s="1"/>
  <c r="F30" i="10"/>
  <c r="I30" i="10" s="1"/>
  <c r="I29" i="10"/>
  <c r="I28" i="10"/>
  <c r="I27" i="10"/>
  <c r="I26" i="10"/>
  <c r="I25" i="10"/>
  <c r="I24" i="10"/>
  <c r="I23" i="10"/>
  <c r="I22" i="10"/>
  <c r="F20" i="10"/>
  <c r="I20" i="10" s="1"/>
  <c r="F19" i="10"/>
  <c r="I19" i="10" s="1"/>
  <c r="F18" i="10"/>
  <c r="I18" i="10" s="1"/>
  <c r="F17" i="10"/>
  <c r="I17" i="10" s="1"/>
  <c r="F16" i="10"/>
  <c r="I16" i="10" s="1"/>
  <c r="F15" i="10"/>
  <c r="I15" i="10" s="1"/>
  <c r="B42" i="10"/>
  <c r="F13" i="10"/>
  <c r="I13" i="10" s="1"/>
  <c r="F12" i="10"/>
  <c r="I12" i="10" s="1"/>
  <c r="F41" i="10" l="1"/>
  <c r="B45" i="10" s="1"/>
  <c r="B41" i="10"/>
  <c r="B43" i="10" s="1"/>
  <c r="B44" i="10" s="1"/>
  <c r="B47" i="10" s="1"/>
  <c r="F37" i="9"/>
  <c r="I37" i="9" s="1"/>
  <c r="F36" i="9"/>
  <c r="I36" i="9" s="1"/>
  <c r="F35" i="9"/>
  <c r="I35" i="9" s="1"/>
  <c r="F34" i="9"/>
  <c r="I34" i="9" s="1"/>
  <c r="F33" i="9"/>
  <c r="I33" i="9" s="1"/>
  <c r="F41" i="9" s="1"/>
  <c r="B45" i="9" s="1"/>
  <c r="F30" i="9"/>
  <c r="I30" i="9" s="1"/>
  <c r="F29" i="9"/>
  <c r="I29" i="9" s="1"/>
  <c r="F28" i="9"/>
  <c r="I28" i="9" s="1"/>
  <c r="F27" i="9"/>
  <c r="I27" i="9" s="1"/>
  <c r="F26" i="9"/>
  <c r="I26" i="9" s="1"/>
  <c r="F25" i="9"/>
  <c r="I25" i="9" s="1"/>
  <c r="F24" i="9"/>
  <c r="I24" i="9" s="1"/>
  <c r="F23" i="9"/>
  <c r="I23" i="9" s="1"/>
  <c r="F22" i="9"/>
  <c r="I22" i="9" s="1"/>
  <c r="F20" i="9"/>
  <c r="I20" i="9" s="1"/>
  <c r="F19" i="9"/>
  <c r="I19" i="9" s="1"/>
  <c r="F18" i="9"/>
  <c r="I18" i="9" s="1"/>
  <c r="F17" i="9"/>
  <c r="I17" i="9" s="1"/>
  <c r="F16" i="9"/>
  <c r="I16" i="9" s="1"/>
  <c r="F15" i="9"/>
  <c r="I15" i="9" s="1"/>
  <c r="B42" i="9"/>
  <c r="F13" i="9"/>
  <c r="I13" i="9" s="1"/>
  <c r="F12" i="9"/>
  <c r="I12" i="9" s="1"/>
  <c r="B41" i="9" l="1"/>
  <c r="B43" i="9" s="1"/>
  <c r="B44" i="9" s="1"/>
  <c r="B47" i="9" s="1"/>
  <c r="F38" i="1" l="1"/>
  <c r="I38" i="1" s="1"/>
  <c r="F37" i="1"/>
  <c r="I37" i="1" s="1"/>
  <c r="F36" i="1"/>
  <c r="I36" i="1" s="1"/>
  <c r="F35" i="1"/>
  <c r="I35" i="1" s="1"/>
  <c r="F34" i="1"/>
  <c r="I34" i="1" s="1"/>
  <c r="F30" i="1"/>
  <c r="F29" i="1"/>
  <c r="F28" i="1"/>
  <c r="F27" i="1"/>
  <c r="F26" i="1"/>
  <c r="F25" i="1"/>
  <c r="F24" i="1"/>
  <c r="F23" i="1"/>
  <c r="F21" i="1"/>
  <c r="F20" i="1"/>
  <c r="F19" i="1"/>
  <c r="F18" i="1"/>
  <c r="F17" i="1"/>
  <c r="I24" i="1" l="1"/>
  <c r="I25" i="1"/>
  <c r="I26" i="1"/>
  <c r="I27" i="1"/>
  <c r="I28" i="1"/>
  <c r="I29" i="1"/>
  <c r="I30" i="1"/>
  <c r="F31" i="1"/>
  <c r="I31" i="1" s="1"/>
  <c r="I23" i="1"/>
  <c r="I17" i="1"/>
  <c r="I18" i="1"/>
  <c r="I19" i="1"/>
  <c r="I20" i="1"/>
  <c r="I21" i="1"/>
  <c r="I16" i="1"/>
  <c r="F42" i="1" l="1"/>
  <c r="B46" i="1" s="1"/>
  <c r="B42" i="1"/>
  <c r="B44" i="1" l="1"/>
  <c r="B45" i="1" s="1"/>
  <c r="B48" i="1" s="1"/>
</calcChain>
</file>

<file path=xl/sharedStrings.xml><?xml version="1.0" encoding="utf-8"?>
<sst xmlns="http://schemas.openxmlformats.org/spreadsheetml/2006/main" count="645" uniqueCount="145">
  <si>
    <t>Course Prefix &amp; Number Taken</t>
  </si>
  <si>
    <t>Points</t>
  </si>
  <si>
    <t>ENG 101</t>
  </si>
  <si>
    <t>ENG 102</t>
  </si>
  <si>
    <t>CHM 101</t>
  </si>
  <si>
    <t>BIO 201</t>
  </si>
  <si>
    <t>CDE 232</t>
  </si>
  <si>
    <t>HCR 210</t>
  </si>
  <si>
    <t>HCR 220</t>
  </si>
  <si>
    <t>HCR 230</t>
  </si>
  <si>
    <t>HCR 240</t>
  </si>
  <si>
    <t>HU or SB</t>
  </si>
  <si>
    <t>NTR 241</t>
  </si>
  <si>
    <t>Math</t>
  </si>
  <si>
    <t>Course Completion</t>
  </si>
  <si>
    <t>Quality 
Points</t>
  </si>
  <si>
    <t>College or University</t>
  </si>
  <si>
    <t>A</t>
  </si>
  <si>
    <t>B</t>
  </si>
  <si>
    <t>C</t>
  </si>
  <si>
    <t>=</t>
  </si>
  <si>
    <t>Final 
Grade ( + or - will not be included)</t>
  </si>
  <si>
    <t>Currently Enrolled</t>
  </si>
  <si>
    <t>BIO 202</t>
  </si>
  <si>
    <t>MIC 205 + 206</t>
  </si>
  <si>
    <t>PSY 101</t>
  </si>
  <si>
    <t>Statistics</t>
  </si>
  <si>
    <t>Elective</t>
  </si>
  <si>
    <t>Mesa Community College</t>
  </si>
  <si>
    <t xml:space="preserve"> </t>
  </si>
  <si>
    <t>Arizona State University</t>
  </si>
  <si>
    <t>MAT 142</t>
  </si>
  <si>
    <t>AP</t>
  </si>
  <si>
    <t>IB</t>
  </si>
  <si>
    <t>CLEP</t>
  </si>
  <si>
    <t>Grade</t>
  </si>
  <si>
    <t>RemainingCourses</t>
  </si>
  <si>
    <t>EnglishGrades</t>
  </si>
  <si>
    <t>2nd Degree</t>
  </si>
  <si>
    <t>College Board</t>
  </si>
  <si>
    <t>BIO 205</t>
  </si>
  <si>
    <t>Fall 2015</t>
  </si>
  <si>
    <t>Spring 2016</t>
  </si>
  <si>
    <t>Labs</t>
  </si>
  <si>
    <t>PBCNPCourses</t>
  </si>
  <si>
    <t>TPCNPCourses</t>
  </si>
  <si>
    <t>PBCNPCourses2</t>
  </si>
  <si>
    <t>TPCNPCourses2</t>
  </si>
  <si>
    <t>STP 226</t>
  </si>
  <si>
    <t xml:space="preserve">ENG 102 </t>
  </si>
  <si>
    <t>ENG 101 or 105</t>
  </si>
  <si>
    <t>ASU Course Requirement</t>
  </si>
  <si>
    <t>Lab (if applicable)</t>
  </si>
  <si>
    <t>Course Number</t>
  </si>
  <si>
    <t xml:space="preserve">Select remaining 4 prerequisite courses not included in the Select GPA from the drop-down menu below: </t>
  </si>
  <si>
    <t>Select 8 additional prerequisite courses to include in the Select GPA from the drop-down menu below:</t>
  </si>
  <si>
    <t xml:space="preserve">Select 3 laboratory sciences to include in the Select GPA from the drop-down menu below: </t>
  </si>
  <si>
    <t>Credit Hours
in DARS</t>
  </si>
  <si>
    <t>Total Credit Hours:</t>
  </si>
  <si>
    <t>Select GPA (Quality Points/Total Hours):</t>
  </si>
  <si>
    <t>Converted Select GPA (Select GPA/4):</t>
  </si>
  <si>
    <t>Enter your TEAS score here:</t>
  </si>
  <si>
    <t>Quality Points (Letter Grade * Credit Hours):</t>
  </si>
  <si>
    <t>First and Last Name of Applicant:</t>
  </si>
  <si>
    <t>10-digit ASU ID Number:</t>
  </si>
  <si>
    <t>Rio Salado Community College</t>
  </si>
  <si>
    <t>CHM 151LL</t>
  </si>
  <si>
    <t>CHM1 151</t>
  </si>
  <si>
    <t>NA</t>
  </si>
  <si>
    <t>MUS 354</t>
  </si>
  <si>
    <t>ENG 215</t>
  </si>
  <si>
    <t>BIO 211</t>
  </si>
  <si>
    <t>MIC 205</t>
  </si>
  <si>
    <t>MIC 206</t>
  </si>
  <si>
    <t>FON 241</t>
  </si>
  <si>
    <t>ELE 231</t>
  </si>
  <si>
    <t>MTH 111</t>
  </si>
  <si>
    <t>Pierce Community College</t>
  </si>
  <si>
    <t>MTH 114</t>
  </si>
  <si>
    <t>Summer 2015</t>
  </si>
  <si>
    <t>HES 100</t>
  </si>
  <si>
    <t>Sample Student 2</t>
  </si>
  <si>
    <t>0123456789</t>
  </si>
  <si>
    <t>Advancement Score</t>
  </si>
  <si>
    <t xml:space="preserve">Advancement Score </t>
  </si>
  <si>
    <t>ENG 105</t>
  </si>
  <si>
    <t>Sample Student 3</t>
  </si>
  <si>
    <t>SWU 250</t>
  </si>
  <si>
    <t>SOC 101</t>
  </si>
  <si>
    <t>Total Credit Hours</t>
  </si>
  <si>
    <t>Quality Points</t>
  </si>
  <si>
    <t>Fall 2017</t>
  </si>
  <si>
    <t>Sample Student</t>
  </si>
  <si>
    <t>Fall 2018</t>
  </si>
  <si>
    <t>3-Credit Elective</t>
  </si>
  <si>
    <r>
      <rPr>
        <b/>
        <sz val="9"/>
        <rFont val="Arial"/>
        <family val="2"/>
      </rPr>
      <t>BIO 201</t>
    </r>
    <r>
      <rPr>
        <sz val="9"/>
        <rFont val="Arial"/>
        <family val="2"/>
      </rPr>
      <t xml:space="preserve"> Human Anatomy &amp; Physiology I with Lab (SG)</t>
    </r>
  </si>
  <si>
    <r>
      <t>BIO 202</t>
    </r>
    <r>
      <rPr>
        <sz val="9"/>
        <rFont val="Arial"/>
        <family val="2"/>
      </rPr>
      <t xml:space="preserve"> Human Anatomy &amp; Physiology II with Lab (SG)</t>
    </r>
  </si>
  <si>
    <r>
      <t>CDE 232</t>
    </r>
    <r>
      <rPr>
        <sz val="9"/>
        <rFont val="Arial"/>
        <family val="2"/>
      </rPr>
      <t xml:space="preserve"> Human Development (SB)</t>
    </r>
  </si>
  <si>
    <r>
      <t>CHM 101</t>
    </r>
    <r>
      <rPr>
        <sz val="9"/>
        <rFont val="Arial"/>
        <family val="2"/>
      </rPr>
      <t xml:space="preserve"> Introduction to Chemistry with Lab (SQ)</t>
    </r>
  </si>
  <si>
    <r>
      <t>ENG 101</t>
    </r>
    <r>
      <rPr>
        <sz val="9"/>
        <rFont val="Arial"/>
        <family val="2"/>
      </rPr>
      <t xml:space="preserve"> First Year Composition</t>
    </r>
  </si>
  <si>
    <r>
      <t xml:space="preserve">ENG 102 </t>
    </r>
    <r>
      <rPr>
        <sz val="9"/>
        <rFont val="Arial"/>
        <family val="2"/>
      </rPr>
      <t>First Year Composition</t>
    </r>
  </si>
  <si>
    <r>
      <t xml:space="preserve">HCR 230 </t>
    </r>
    <r>
      <rPr>
        <sz val="9"/>
        <rFont val="Arial"/>
        <family val="2"/>
      </rPr>
      <t>Culture and Health (C, G)</t>
    </r>
  </si>
  <si>
    <r>
      <t>HCR 240</t>
    </r>
    <r>
      <rPr>
        <sz val="9"/>
        <rFont val="Arial"/>
        <family val="2"/>
      </rPr>
      <t xml:space="preserve"> Human Pathophysiology</t>
    </r>
  </si>
  <si>
    <r>
      <t xml:space="preserve">MAT 117 </t>
    </r>
    <r>
      <rPr>
        <sz val="9"/>
        <rFont val="Arial"/>
        <family val="2"/>
      </rPr>
      <t>or</t>
    </r>
    <r>
      <rPr>
        <b/>
        <sz val="9"/>
        <rFont val="Arial"/>
        <family val="2"/>
      </rPr>
      <t xml:space="preserve"> 142 </t>
    </r>
    <r>
      <rPr>
        <sz val="9"/>
        <rFont val="Arial"/>
        <family val="2"/>
      </rPr>
      <t>or higher (MA)</t>
    </r>
  </si>
  <si>
    <r>
      <rPr>
        <b/>
        <sz val="9"/>
        <rFont val="Arial"/>
        <family val="2"/>
      </rPr>
      <t>NTR 241</t>
    </r>
    <r>
      <rPr>
        <sz val="9"/>
        <rFont val="Arial"/>
        <family val="2"/>
      </rPr>
      <t xml:space="preserve"> Human Nutrition</t>
    </r>
  </si>
  <si>
    <r>
      <t>PSY 101</t>
    </r>
    <r>
      <rPr>
        <sz val="9"/>
        <rFont val="Arial"/>
        <family val="2"/>
      </rPr>
      <t xml:space="preserve"> Introduction to Psychology (SB)</t>
    </r>
  </si>
  <si>
    <r>
      <t>Statistics</t>
    </r>
    <r>
      <rPr>
        <sz val="9"/>
        <rFont val="Arial"/>
        <family val="2"/>
      </rPr>
      <t xml:space="preserve"> (CS)</t>
    </r>
  </si>
  <si>
    <r>
      <t>Humanities/Fine Arts</t>
    </r>
    <r>
      <rPr>
        <sz val="9"/>
        <rFont val="Arial"/>
        <family val="2"/>
      </rPr>
      <t xml:space="preserve"> (HU) or </t>
    </r>
    <r>
      <rPr>
        <b/>
        <sz val="9"/>
        <rFont val="Arial"/>
        <family val="2"/>
      </rPr>
      <t>Social Behavioral Science</t>
    </r>
    <r>
      <rPr>
        <sz val="9"/>
        <rFont val="Arial"/>
        <family val="2"/>
      </rPr>
      <t xml:space="preserve"> (SB) </t>
    </r>
  </si>
  <si>
    <t>Spring 2018</t>
  </si>
  <si>
    <t>Admission Verified</t>
  </si>
  <si>
    <t>Spring 2019</t>
  </si>
  <si>
    <t>REL 100</t>
  </si>
  <si>
    <t>Summer 2018</t>
  </si>
  <si>
    <t>GRADES</t>
  </si>
  <si>
    <t>Y</t>
  </si>
  <si>
    <t>In Progress</t>
  </si>
  <si>
    <t>Spring 2021</t>
  </si>
  <si>
    <t>Spring 2020</t>
  </si>
  <si>
    <r>
      <t>HCR 210</t>
    </r>
    <r>
      <rPr>
        <sz val="9"/>
        <rFont val="Arial"/>
        <family val="2"/>
      </rPr>
      <t xml:space="preserve"> Ethics for the Health Care Professional (HU)</t>
    </r>
  </si>
  <si>
    <r>
      <t>HCR 220</t>
    </r>
    <r>
      <rPr>
        <sz val="9"/>
        <rFont val="Arial"/>
        <family val="2"/>
      </rPr>
      <t xml:space="preserve"> Introduction to Health Professions and the U.S. Health Care Systems (H)</t>
    </r>
  </si>
  <si>
    <t>Fall 2020</t>
  </si>
  <si>
    <t>Spring 2023 Clinical Nursing Course Information Worksheet - Gold Form</t>
  </si>
  <si>
    <t xml:space="preserve">Use this form if you are applying to the Traditional BSN program or if you are applying to the Accelerated BSN program as a first degree-seeking student. </t>
  </si>
  <si>
    <t>CHM 130</t>
  </si>
  <si>
    <t>CHM 130LL</t>
  </si>
  <si>
    <t>Santa Monica College</t>
  </si>
  <si>
    <t>MATH 54</t>
  </si>
  <si>
    <t>Fall 2016</t>
  </si>
  <si>
    <t>Fall 2021</t>
  </si>
  <si>
    <t>Summer 2020</t>
  </si>
  <si>
    <t>Fall 2019</t>
  </si>
  <si>
    <t>Summer 2017</t>
  </si>
  <si>
    <t>Spring 2017</t>
  </si>
  <si>
    <r>
      <t>MIC 205</t>
    </r>
    <r>
      <rPr>
        <sz val="9"/>
        <rFont val="Arial"/>
        <family val="2"/>
      </rPr>
      <t xml:space="preserve"> Microbiology (SG) </t>
    </r>
    <r>
      <rPr>
        <u/>
        <sz val="9"/>
        <rFont val="Arial"/>
        <family val="2"/>
      </rPr>
      <t>and</t>
    </r>
    <r>
      <rPr>
        <sz val="9"/>
        <rFont val="Arial"/>
        <family val="2"/>
      </rPr>
      <t xml:space="preserve"> </t>
    </r>
    <r>
      <rPr>
        <b/>
        <sz val="9"/>
        <rFont val="Arial"/>
        <family val="2"/>
      </rPr>
      <t>MIC 206</t>
    </r>
    <r>
      <rPr>
        <sz val="9"/>
        <rFont val="Arial"/>
        <family val="2"/>
      </rPr>
      <t xml:space="preserve"> Microbiology Lab (SG)</t>
    </r>
  </si>
  <si>
    <t>Example TBSN Calculator #1 (DO NOT USE)</t>
  </si>
  <si>
    <t>Example TBSN Calculator #2 (DO NOT USE)</t>
  </si>
  <si>
    <t>Example TBSN Calculator #3 (DO NOT USE)</t>
  </si>
  <si>
    <t>LAUREL'S NOTES</t>
  </si>
  <si>
    <r>
      <t xml:space="preserve">Read carefully: </t>
    </r>
    <r>
      <rPr>
        <sz val="9.5"/>
        <rFont val="Arial"/>
        <family val="2"/>
      </rPr>
      <t xml:space="preserve">This worksheet must be uploaded to your Clinical Nursing Advancement application. Failure to provide accurate/complete information will be in violation of the academic integrity policy. This could result in the forfeiture of your application. </t>
    </r>
    <r>
      <rPr>
        <b/>
        <sz val="9.5"/>
        <rFont val="Arial"/>
        <family val="2"/>
      </rPr>
      <t xml:space="preserve">
Directions: </t>
    </r>
    <r>
      <rPr>
        <sz val="9.5"/>
        <rFont val="Arial"/>
        <family val="2"/>
      </rPr>
      <t>Fill out the form completely using the most current version of Microsoft Excel (xls or xlsx). You must include information about all 17 prerequisite courses. The calculator dashboard extends vertically to row 47 and horizontally to column J. You must identify 13 completed prerequisite courses to use in the Select GPA calculation. This must include ENG 101, ENG 102, and 3 of the 4 laboratory sciences. The remaining courses can be selected from the drop-down menu. Click in each active input cell for additional instructions. There are 5 tabs. The first tab is the “Instructions”. Take this time to read as it will provide important information about what to include in each box. The second, third, and fourth tabs are example worksheets. You can use these tabs as guides. The last tab is “Your Calculator”. This is where you will input all 17 prerequisite courses. You should also refer to your DARS when inputting course details: https://provost.asu.edu/curriculum-development/dars</t>
    </r>
  </si>
  <si>
    <r>
      <t xml:space="preserve">Read carefully: </t>
    </r>
    <r>
      <rPr>
        <sz val="10"/>
        <rFont val="Arial"/>
        <family val="2"/>
      </rPr>
      <t xml:space="preserve">This worksheet must be uploaded to your Clinical Nursing Advancement application. Failure to provide accurate/complete information will be in violation of the academic integrity policy. This could result in the forfeiture of your application. </t>
    </r>
    <r>
      <rPr>
        <b/>
        <sz val="10"/>
        <rFont val="Arial"/>
        <family val="2"/>
      </rPr>
      <t xml:space="preserve">
Directions: </t>
    </r>
    <r>
      <rPr>
        <sz val="10"/>
        <rFont val="Arial"/>
        <family val="2"/>
      </rPr>
      <t>Fill out the form completely using the most current version of Microsoft Excel (xls or xlsx). You must include information about all 17 prerequisite courses. The calculator dashboard extends vertically to row 47 and horizontally to column J. You must identify 13 completed prerequisite courses to use in the Select GPA calculation. This must include ENG 101, ENG 102, and 3 of the 4 laboratory sciences. The remaining courses can be selected from the drop-down menu. Click in each active input cell for additional instructions. There are 5 tabs. The first tab is the “Instructions”. Take this time to read as it will provide important information about what to include in each box. The second, third, and fourth tabs are example worksheets. You can use these tabs as guides. The last tab is “Your Calculator”. This is where you will input all 17 prerequisite courses. You should also refer to your DARS when inputting course details: https://provost.asu.edu/curriculum-development/dars</t>
    </r>
  </si>
  <si>
    <r>
      <t xml:space="preserve">Read carefully: </t>
    </r>
    <r>
      <rPr>
        <sz val="9.5"/>
        <rFont val="Arial"/>
        <family val="2"/>
      </rPr>
      <t>This worksheet must be uploaded to your Clinical Nursing Advancement application. Failure to provide accurate/complete information will be in violation of the academic integrity policy. This could result in the forfeiture of your application.</t>
    </r>
    <r>
      <rPr>
        <b/>
        <sz val="9.5"/>
        <rFont val="Arial"/>
        <family val="2"/>
      </rPr>
      <t xml:space="preserve"> 
Directions:</t>
    </r>
    <r>
      <rPr>
        <sz val="9.5"/>
        <rFont val="Arial"/>
        <family val="2"/>
      </rPr>
      <t xml:space="preserve"> Fill out the form completely using the most current version of Microsoft Excel (xls or xlsx). You must include information about all 17 prerequisite courses. The calculator dashboard extends vertically to row 47 and horizontally to column J. You must identify 13 completed prerequisite courses to use in the Select GPA calculation. This must include ENG 101, ENG 102, and 3 of the 4 laboratory sciences. The remaining courses can be selected from the drop-down menu. Click in each active input cell for additional instructions. There are 5 tabs. The first tab is the “Instructions”. Take this time to read as it will provide important information about what to include in each box. The second, third, and fourth tabs are example worksheets. You can use these tabs as guides. The last tab is “Your Calculator”. This is where you will input all 17 prerequisite courses. You should also refer to your DARS when inputting course details: https://provost.asu.edu/curriculum-development/dars</t>
    </r>
  </si>
  <si>
    <t>(List Alphabetically)</t>
  </si>
  <si>
    <t xml:space="preserve">TRADITIONAL BSN PREREQUISITE COURSES                                           </t>
  </si>
  <si>
    <t>Prerequisite GPA (All 17 Prerequisites)*</t>
  </si>
  <si>
    <t>*All 17 prerequisite courses must be completed for accurate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</si>
</sst>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00000"/>
  </numFmts>
  <fonts count="36" x14ac:knownFonts="1">
    <font>
      <sz val="11"/>
      <color theme="1"/>
      <name val="Calibri"/>
      <family val="2"/>
      <scheme val="minor"/>
    </font>
    <font>
      <sz val="11"/>
      <color theme="1"/>
      <name val="Arial"/>
      <family val="2"/>
    </font>
    <font>
      <sz val="8"/>
      <color theme="1"/>
      <name val="Arial"/>
      <family val="2"/>
    </font>
    <font>
      <b/>
      <sz val="8"/>
      <color theme="1"/>
      <name val="Arial"/>
      <family val="2"/>
    </font>
    <font>
      <b/>
      <sz val="10"/>
      <color theme="1"/>
      <name val="Arial"/>
      <family val="2"/>
    </font>
    <font>
      <b/>
      <sz val="9"/>
      <color theme="1"/>
      <name val="Arial"/>
      <family val="2"/>
    </font>
    <font>
      <b/>
      <sz val="11"/>
      <color theme="1"/>
      <name val="Arial"/>
      <family val="2"/>
    </font>
    <font>
      <b/>
      <sz val="8"/>
      <name val="Arial"/>
      <family val="2"/>
    </font>
    <font>
      <b/>
      <sz val="11"/>
      <color theme="1"/>
      <name val="Calibri"/>
      <family val="2"/>
      <scheme val="minor"/>
    </font>
    <font>
      <b/>
      <sz val="9"/>
      <name val="Arial"/>
      <family val="2"/>
    </font>
    <font>
      <sz val="9"/>
      <name val="Arial"/>
      <family val="2"/>
    </font>
    <font>
      <b/>
      <sz val="12"/>
      <color theme="1" tint="0.14999847407452621"/>
      <name val="Arial"/>
      <family val="2"/>
    </font>
    <font>
      <b/>
      <sz val="12"/>
      <color theme="1"/>
      <name val="Arial"/>
      <family val="2"/>
    </font>
    <font>
      <sz val="10"/>
      <color theme="1"/>
      <name val="Arial"/>
      <family val="2"/>
    </font>
    <font>
      <b/>
      <sz val="10"/>
      <color theme="1" tint="0.14999847407452621"/>
      <name val="Arial"/>
      <family val="2"/>
    </font>
    <font>
      <sz val="8"/>
      <color rgb="FFFF0000"/>
      <name val="Arial"/>
      <family val="2"/>
    </font>
    <font>
      <sz val="9"/>
      <color theme="1"/>
      <name val="Arial"/>
      <family val="2"/>
    </font>
    <font>
      <u/>
      <sz val="9"/>
      <name val="Arial"/>
      <family val="2"/>
    </font>
    <font>
      <sz val="8"/>
      <color theme="0"/>
      <name val="Arial"/>
      <family val="2"/>
    </font>
    <font>
      <b/>
      <sz val="9"/>
      <color rgb="FFFF0000"/>
      <name val="Arial"/>
      <family val="2"/>
    </font>
    <font>
      <sz val="11"/>
      <color theme="0"/>
      <name val="Calibri"/>
      <family val="2"/>
      <scheme val="minor"/>
    </font>
    <font>
      <b/>
      <sz val="9.5"/>
      <name val="Arial"/>
      <family val="2"/>
    </font>
    <font>
      <sz val="9.5"/>
      <name val="Arial"/>
      <family val="2"/>
    </font>
    <font>
      <b/>
      <sz val="10"/>
      <name val="Arial"/>
      <family val="2"/>
    </font>
    <font>
      <sz val="10"/>
      <name val="Arial"/>
      <family val="2"/>
    </font>
    <font>
      <b/>
      <i/>
      <sz val="11"/>
      <color theme="1"/>
      <name val="Arial"/>
      <family val="2"/>
    </font>
    <font>
      <sz val="11"/>
      <color theme="0"/>
      <name val="Arial"/>
      <family val="2"/>
    </font>
    <font>
      <b/>
      <u/>
      <sz val="11"/>
      <color theme="0"/>
      <name val="Arial"/>
      <family val="2"/>
    </font>
    <font>
      <b/>
      <sz val="11"/>
      <color theme="0"/>
      <name val="Arial"/>
      <family val="2"/>
    </font>
    <font>
      <sz val="9"/>
      <color rgb="FFC00000"/>
      <name val="Arial"/>
      <family val="2"/>
    </font>
    <font>
      <b/>
      <sz val="9"/>
      <color theme="0"/>
      <name val="Arial"/>
      <family val="2"/>
    </font>
    <font>
      <sz val="8"/>
      <name val="Arial"/>
      <family val="2"/>
    </font>
    <font>
      <sz val="11"/>
      <name val="Arial"/>
      <family val="2"/>
    </font>
    <font>
      <b/>
      <sz val="11"/>
      <name val="Arial"/>
      <family val="2"/>
    </font>
    <font>
      <sz val="11"/>
      <color rgb="FFFF0000"/>
      <name val="Arial"/>
      <family val="2"/>
    </font>
    <font>
      <b/>
      <sz val="12"/>
      <name val="Arial"/>
      <family val="2"/>
    </font>
  </fonts>
  <fills count="9">
    <fill>
      <patternFill patternType="none"/>
    </fill>
    <fill>
      <patternFill patternType="gray125"/>
    </fill>
    <fill>
      <patternFill patternType="solid">
        <fgColor rgb="FFFFC627"/>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1E9DF"/>
        <bgColor indexed="64"/>
      </patternFill>
    </fill>
    <fill>
      <patternFill patternType="solid">
        <fgColor theme="0" tint="-0.249977111117893"/>
        <bgColor indexed="64"/>
      </patternFill>
    </fill>
    <fill>
      <patternFill patternType="solid">
        <fgColor rgb="FFF2F2F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213">
    <xf numFmtId="0" fontId="0" fillId="0" borderId="0" xfId="0"/>
    <xf numFmtId="0" fontId="1" fillId="0" borderId="0" xfId="0" applyFont="1"/>
    <xf numFmtId="0" fontId="2" fillId="0" borderId="0" xfId="0" applyFont="1" applyProtection="1">
      <protection locked="0"/>
    </xf>
    <xf numFmtId="0" fontId="1" fillId="0" borderId="0" xfId="0" applyFont="1" applyFill="1"/>
    <xf numFmtId="0" fontId="6" fillId="0" borderId="0" xfId="0" applyFont="1" applyFill="1"/>
    <xf numFmtId="0" fontId="6" fillId="0" borderId="0" xfId="0" applyFont="1"/>
    <xf numFmtId="0" fontId="1" fillId="0" borderId="0" xfId="0" applyFont="1" applyProtection="1">
      <protection locked="0"/>
    </xf>
    <xf numFmtId="0" fontId="2" fillId="0" borderId="1" xfId="0" applyFont="1" applyBorder="1" applyProtection="1"/>
    <xf numFmtId="0" fontId="2" fillId="0" borderId="0" xfId="0" applyFont="1" applyProtection="1"/>
    <xf numFmtId="0" fontId="5" fillId="0" borderId="0" xfId="0" applyFont="1" applyProtection="1"/>
    <xf numFmtId="0" fontId="3" fillId="0" borderId="0" xfId="0" applyFont="1" applyAlignment="1" applyProtection="1">
      <alignment horizontal="right"/>
    </xf>
    <xf numFmtId="0" fontId="1" fillId="0" borderId="0" xfId="0" applyFont="1" applyAlignment="1" applyProtection="1"/>
    <xf numFmtId="0" fontId="1" fillId="0" borderId="0" xfId="0" applyFont="1" applyProtection="1"/>
    <xf numFmtId="0" fontId="1" fillId="0" borderId="0" xfId="0" applyFont="1" applyFill="1" applyAlignment="1" applyProtection="1">
      <alignment wrapText="1"/>
    </xf>
    <xf numFmtId="166" fontId="1" fillId="0" borderId="0" xfId="0" applyNumberFormat="1" applyFont="1" applyProtection="1"/>
    <xf numFmtId="0" fontId="8" fillId="0" borderId="0" xfId="0" applyFont="1"/>
    <xf numFmtId="0" fontId="2" fillId="0" borderId="0" xfId="0" applyFont="1" applyAlignment="1" applyProtection="1">
      <alignment horizontal="left"/>
    </xf>
    <xf numFmtId="0" fontId="3" fillId="0" borderId="0" xfId="0" applyFont="1" applyAlignment="1" applyProtection="1">
      <alignment horizontal="left"/>
    </xf>
    <xf numFmtId="0" fontId="3" fillId="0" borderId="1" xfId="0" applyFont="1" applyBorder="1" applyProtection="1"/>
    <xf numFmtId="0" fontId="3" fillId="0" borderId="1" xfId="0" applyFont="1" applyBorder="1" applyAlignment="1" applyProtection="1">
      <alignment horizontal="center"/>
    </xf>
    <xf numFmtId="0" fontId="7" fillId="0" borderId="12" xfId="0" applyFont="1" applyBorder="1" applyProtection="1">
      <protection locked="0"/>
    </xf>
    <xf numFmtId="0" fontId="3" fillId="0" borderId="14" xfId="0" applyFont="1" applyBorder="1" applyAlignment="1" applyProtection="1">
      <alignment horizontal="center"/>
    </xf>
    <xf numFmtId="0" fontId="2" fillId="0" borderId="12" xfId="0" applyFont="1" applyBorder="1" applyProtection="1"/>
    <xf numFmtId="0" fontId="2" fillId="0" borderId="22" xfId="0" applyFont="1" applyFill="1" applyBorder="1" applyAlignment="1" applyProtection="1">
      <alignment wrapText="1"/>
    </xf>
    <xf numFmtId="0" fontId="2" fillId="0" borderId="23" xfId="0" applyFont="1" applyFill="1" applyBorder="1" applyAlignment="1" applyProtection="1">
      <alignment wrapText="1"/>
    </xf>
    <xf numFmtId="0" fontId="3" fillId="0" borderId="15" xfId="0" applyFont="1" applyBorder="1" applyAlignment="1" applyProtection="1">
      <alignment horizontal="center"/>
    </xf>
    <xf numFmtId="0" fontId="2" fillId="0" borderId="10" xfId="0" applyFont="1" applyBorder="1" applyProtection="1"/>
    <xf numFmtId="0" fontId="3" fillId="0" borderId="14" xfId="0" applyFont="1" applyBorder="1" applyProtection="1"/>
    <xf numFmtId="0" fontId="3" fillId="0" borderId="15" xfId="0" applyFont="1" applyBorder="1" applyProtection="1"/>
    <xf numFmtId="0" fontId="7" fillId="0" borderId="15" xfId="0" applyFont="1" applyBorder="1" applyProtection="1">
      <protection locked="0"/>
    </xf>
    <xf numFmtId="0" fontId="3" fillId="0" borderId="0" xfId="0" applyFont="1" applyFill="1" applyAlignment="1" applyProtection="1">
      <alignment horizontal="center"/>
    </xf>
    <xf numFmtId="0" fontId="1" fillId="0" borderId="2" xfId="0" applyFont="1" applyBorder="1" applyAlignment="1" applyProtection="1">
      <alignment horizontal="right"/>
      <protection locked="0"/>
    </xf>
    <xf numFmtId="0" fontId="1" fillId="0" borderId="0" xfId="0" applyFont="1" applyAlignment="1" applyProtection="1">
      <alignment horizontal="right"/>
    </xf>
    <xf numFmtId="0" fontId="1" fillId="0" borderId="2" xfId="0" applyFont="1" applyBorder="1" applyAlignment="1" applyProtection="1">
      <alignment horizontal="right"/>
    </xf>
    <xf numFmtId="0" fontId="7" fillId="0" borderId="12" xfId="0" applyFont="1" applyBorder="1" applyProtection="1"/>
    <xf numFmtId="0" fontId="3" fillId="0" borderId="20" xfId="0" applyFont="1" applyBorder="1" applyProtection="1"/>
    <xf numFmtId="0" fontId="7" fillId="0" borderId="15" xfId="0" applyFont="1" applyBorder="1" applyProtection="1"/>
    <xf numFmtId="0" fontId="2" fillId="0" borderId="0" xfId="0" applyFont="1" applyFill="1" applyProtection="1"/>
    <xf numFmtId="0" fontId="2" fillId="0" borderId="0" xfId="0" applyFont="1" applyFill="1" applyAlignment="1" applyProtection="1">
      <alignment horizontal="center"/>
    </xf>
    <xf numFmtId="0" fontId="3" fillId="0" borderId="12" xfId="0" applyFont="1" applyBorder="1" applyProtection="1"/>
    <xf numFmtId="49" fontId="1" fillId="0" borderId="6" xfId="0" applyNumberFormat="1" applyFont="1" applyBorder="1" applyAlignment="1" applyProtection="1">
      <alignment horizontal="right"/>
    </xf>
    <xf numFmtId="49" fontId="1" fillId="0" borderId="6" xfId="0" applyNumberFormat="1" applyFont="1" applyBorder="1" applyAlignment="1" applyProtection="1">
      <alignment horizontal="right"/>
      <protection locked="0"/>
    </xf>
    <xf numFmtId="0" fontId="4" fillId="0" borderId="0" xfId="0" applyFont="1" applyAlignment="1" applyProtection="1">
      <alignment horizontal="center"/>
    </xf>
    <xf numFmtId="0" fontId="12" fillId="0" borderId="0" xfId="0" applyFont="1" applyAlignment="1" applyProtection="1">
      <alignment horizontal="center"/>
    </xf>
    <xf numFmtId="0" fontId="15" fillId="0" borderId="0" xfId="0" applyFont="1" applyProtection="1"/>
    <xf numFmtId="0" fontId="18" fillId="0" borderId="0" xfId="0" applyFont="1" applyProtection="1"/>
    <xf numFmtId="0" fontId="20" fillId="0" borderId="0" xfId="0" applyFont="1"/>
    <xf numFmtId="49" fontId="2" fillId="0" borderId="0" xfId="0" applyNumberFormat="1" applyFont="1" applyProtection="1">
      <protection locked="0"/>
    </xf>
    <xf numFmtId="49" fontId="1" fillId="0" borderId="0" xfId="0" applyNumberFormat="1" applyFont="1" applyProtection="1"/>
    <xf numFmtId="49" fontId="2" fillId="0" borderId="0" xfId="0" applyNumberFormat="1" applyFont="1" applyProtection="1"/>
    <xf numFmtId="49" fontId="18" fillId="0" borderId="0" xfId="0" applyNumberFormat="1" applyFont="1" applyProtection="1"/>
    <xf numFmtId="49" fontId="15" fillId="0" borderId="0" xfId="0" applyNumberFormat="1" applyFont="1" applyProtection="1"/>
    <xf numFmtId="0" fontId="16" fillId="4" borderId="0" xfId="0" applyFont="1" applyFill="1"/>
    <xf numFmtId="0" fontId="19" fillId="4" borderId="0" xfId="0" applyFont="1" applyFill="1"/>
    <xf numFmtId="0" fontId="5" fillId="4" borderId="0" xfId="0" applyFont="1" applyFill="1" applyAlignment="1">
      <alignment horizontal="center" vertical="center"/>
    </xf>
    <xf numFmtId="0" fontId="12" fillId="5" borderId="28" xfId="0" applyFont="1" applyFill="1" applyBorder="1" applyAlignment="1" applyProtection="1">
      <alignment horizontal="right" wrapText="1"/>
    </xf>
    <xf numFmtId="0" fontId="12" fillId="5" borderId="29" xfId="0" applyFont="1" applyFill="1" applyBorder="1" applyAlignment="1" applyProtection="1">
      <alignment horizontal="right" wrapText="1"/>
    </xf>
    <xf numFmtId="0" fontId="5" fillId="2" borderId="1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23" fillId="0" borderId="15" xfId="0" applyFont="1" applyBorder="1" applyAlignment="1" applyProtection="1">
      <alignment horizontal="center"/>
    </xf>
    <xf numFmtId="0" fontId="24" fillId="0" borderId="15" xfId="0" applyFont="1" applyBorder="1" applyAlignment="1" applyProtection="1">
      <alignment horizontal="center"/>
    </xf>
    <xf numFmtId="0" fontId="23" fillId="0" borderId="16" xfId="0" applyFont="1" applyBorder="1" applyAlignment="1" applyProtection="1">
      <alignment horizontal="center"/>
    </xf>
    <xf numFmtId="0" fontId="23" fillId="0" borderId="14" xfId="0" applyFont="1" applyBorder="1" applyAlignment="1" applyProtection="1">
      <alignment horizontal="center"/>
    </xf>
    <xf numFmtId="0" fontId="24" fillId="0" borderId="14" xfId="0" applyFont="1" applyBorder="1" applyAlignment="1" applyProtection="1">
      <alignment horizontal="center"/>
    </xf>
    <xf numFmtId="0" fontId="23" fillId="0" borderId="1" xfId="0" applyFont="1" applyBorder="1" applyAlignment="1" applyProtection="1">
      <alignment horizontal="center"/>
    </xf>
    <xf numFmtId="0" fontId="24" fillId="0" borderId="1" xfId="0" applyFont="1" applyBorder="1" applyAlignment="1" applyProtection="1">
      <alignment horizontal="center"/>
    </xf>
    <xf numFmtId="0" fontId="23" fillId="0" borderId="5" xfId="0" applyFont="1" applyFill="1" applyBorder="1" applyAlignment="1" applyProtection="1">
      <alignment horizontal="center"/>
    </xf>
    <xf numFmtId="0" fontId="23" fillId="0" borderId="5" xfId="0" applyFont="1" applyBorder="1" applyAlignment="1" applyProtection="1">
      <alignment horizontal="center"/>
    </xf>
    <xf numFmtId="0" fontId="24" fillId="0" borderId="5" xfId="0" applyFont="1" applyFill="1" applyBorder="1" applyAlignment="1" applyProtection="1">
      <alignment horizontal="center"/>
    </xf>
    <xf numFmtId="14" fontId="23" fillId="0" borderId="16" xfId="0" applyNumberFormat="1" applyFont="1" applyBorder="1" applyAlignment="1" applyProtection="1">
      <alignment horizontal="center"/>
    </xf>
    <xf numFmtId="0" fontId="23" fillId="0" borderId="6" xfId="0" applyFont="1" applyBorder="1" applyAlignment="1" applyProtection="1">
      <alignment horizontal="center"/>
    </xf>
    <xf numFmtId="0" fontId="23" fillId="0" borderId="16" xfId="0" applyFont="1" applyFill="1" applyBorder="1" applyAlignment="1" applyProtection="1">
      <alignment horizontal="center"/>
    </xf>
    <xf numFmtId="0" fontId="23" fillId="0" borderId="6" xfId="0" applyFont="1" applyFill="1" applyBorder="1" applyAlignment="1" applyProtection="1">
      <alignment horizontal="center"/>
    </xf>
    <xf numFmtId="0" fontId="11" fillId="6" borderId="7" xfId="0" applyFont="1" applyFill="1" applyBorder="1" applyAlignment="1" applyProtection="1">
      <alignment horizontal="right" vertical="center"/>
    </xf>
    <xf numFmtId="0" fontId="1" fillId="6" borderId="3" xfId="0" applyFont="1" applyFill="1" applyBorder="1" applyProtection="1"/>
    <xf numFmtId="0" fontId="14" fillId="6" borderId="3" xfId="0" applyFont="1" applyFill="1" applyBorder="1" applyAlignment="1" applyProtection="1">
      <alignment horizontal="right"/>
    </xf>
    <xf numFmtId="0" fontId="2" fillId="6" borderId="3" xfId="0" applyFont="1" applyFill="1" applyBorder="1" applyAlignment="1" applyProtection="1">
      <alignment horizontal="left"/>
    </xf>
    <xf numFmtId="0" fontId="12" fillId="6" borderId="25" xfId="0" applyFont="1" applyFill="1" applyBorder="1" applyAlignment="1" applyProtection="1">
      <alignment horizontal="right"/>
    </xf>
    <xf numFmtId="0" fontId="1" fillId="6" borderId="4" xfId="0" applyFont="1" applyFill="1" applyBorder="1" applyProtection="1"/>
    <xf numFmtId="0" fontId="2" fillId="6" borderId="4" xfId="0" applyFont="1" applyFill="1" applyBorder="1" applyAlignment="1" applyProtection="1">
      <alignment horizontal="right"/>
    </xf>
    <xf numFmtId="164" fontId="13" fillId="5" borderId="13" xfId="0" applyNumberFormat="1" applyFont="1" applyFill="1" applyBorder="1" applyAlignment="1" applyProtection="1">
      <alignment horizontal="right"/>
    </xf>
    <xf numFmtId="1" fontId="13" fillId="5" borderId="13" xfId="0" applyNumberFormat="1" applyFont="1" applyFill="1" applyBorder="1" applyAlignment="1" applyProtection="1">
      <alignment horizontal="right"/>
    </xf>
    <xf numFmtId="0" fontId="13" fillId="5" borderId="13" xfId="0" applyFont="1" applyFill="1" applyBorder="1" applyAlignment="1" applyProtection="1">
      <alignment horizontal="right"/>
    </xf>
    <xf numFmtId="165" fontId="13" fillId="5" borderId="13" xfId="0" applyNumberFormat="1" applyFont="1" applyFill="1" applyBorder="1" applyAlignment="1" applyProtection="1">
      <alignment horizontal="right"/>
    </xf>
    <xf numFmtId="165" fontId="12" fillId="7" borderId="13" xfId="0" applyNumberFormat="1" applyFont="1" applyFill="1" applyBorder="1" applyAlignment="1" applyProtection="1">
      <alignment horizontal="right"/>
    </xf>
    <xf numFmtId="14" fontId="23" fillId="0" borderId="16" xfId="0" applyNumberFormat="1" applyFont="1" applyFill="1" applyBorder="1" applyAlignment="1" applyProtection="1">
      <alignment horizontal="center"/>
    </xf>
    <xf numFmtId="49" fontId="9" fillId="2" borderId="13" xfId="0" applyNumberFormat="1" applyFont="1" applyFill="1" applyBorder="1" applyAlignment="1" applyProtection="1">
      <alignment horizontal="center" vertical="center" wrapText="1"/>
    </xf>
    <xf numFmtId="0" fontId="1" fillId="0" borderId="0" xfId="0" applyFont="1" applyBorder="1" applyProtection="1"/>
    <xf numFmtId="0" fontId="3" fillId="0" borderId="0" xfId="0" applyFont="1" applyFill="1" applyAlignment="1" applyProtection="1">
      <alignment horizontal="right"/>
    </xf>
    <xf numFmtId="0" fontId="18" fillId="0" borderId="8" xfId="0" applyFont="1" applyBorder="1" applyProtection="1"/>
    <xf numFmtId="0" fontId="26" fillId="0" borderId="0" xfId="0" applyFont="1" applyProtection="1"/>
    <xf numFmtId="0" fontId="26" fillId="0" borderId="0" xfId="0" applyFont="1" applyBorder="1" applyProtection="1"/>
    <xf numFmtId="0" fontId="27" fillId="0" borderId="0" xfId="0" applyFont="1" applyBorder="1" applyProtection="1"/>
    <xf numFmtId="0" fontId="28" fillId="0" borderId="0" xfId="0" applyFont="1" applyBorder="1" applyProtection="1"/>
    <xf numFmtId="165" fontId="26" fillId="0" borderId="0" xfId="0" applyNumberFormat="1" applyFont="1" applyBorder="1" applyProtection="1"/>
    <xf numFmtId="0" fontId="29" fillId="0" borderId="0" xfId="0" applyFont="1" applyProtection="1"/>
    <xf numFmtId="0" fontId="29" fillId="0" borderId="0" xfId="0" applyFont="1" applyFill="1" applyAlignment="1" applyProtection="1">
      <alignment wrapText="1"/>
    </xf>
    <xf numFmtId="0" fontId="19" fillId="0" borderId="0" xfId="0" applyFont="1" applyProtection="1"/>
    <xf numFmtId="0" fontId="30" fillId="0" borderId="0" xfId="0" applyFont="1" applyProtection="1"/>
    <xf numFmtId="0" fontId="19" fillId="0" borderId="0" xfId="0" applyFont="1" applyBorder="1" applyProtection="1"/>
    <xf numFmtId="49" fontId="1" fillId="0" borderId="0" xfId="0" applyNumberFormat="1" applyFont="1" applyBorder="1" applyAlignment="1" applyProtection="1">
      <alignment horizontal="right"/>
      <protection locked="0"/>
    </xf>
    <xf numFmtId="0" fontId="12" fillId="0" borderId="0" xfId="0" applyFont="1" applyFill="1" applyBorder="1" applyAlignment="1" applyProtection="1">
      <alignment horizontal="right" wrapText="1"/>
    </xf>
    <xf numFmtId="0" fontId="1" fillId="0" borderId="0" xfId="0" applyFont="1" applyFill="1" applyProtection="1"/>
    <xf numFmtId="0" fontId="7" fillId="0" borderId="15" xfId="0" applyFont="1" applyBorder="1" applyAlignment="1" applyProtection="1">
      <alignment horizontal="center"/>
    </xf>
    <xf numFmtId="0" fontId="7" fillId="0" borderId="15" xfId="0" applyFont="1" applyBorder="1" applyAlignment="1" applyProtection="1">
      <alignment horizontal="center"/>
      <protection locked="0"/>
    </xf>
    <xf numFmtId="0" fontId="31" fillId="0" borderId="15" xfId="0" applyFont="1" applyBorder="1" applyAlignment="1" applyProtection="1">
      <alignment horizontal="center"/>
    </xf>
    <xf numFmtId="0" fontId="31" fillId="0" borderId="15" xfId="0" applyNumberFormat="1" applyFont="1" applyBorder="1" applyAlignment="1" applyProtection="1">
      <alignment horizontal="center"/>
    </xf>
    <xf numFmtId="49" fontId="7" fillId="0" borderId="16" xfId="0" applyNumberFormat="1" applyFont="1" applyFill="1" applyBorder="1" applyAlignment="1" applyProtection="1">
      <alignment horizontal="center"/>
      <protection locked="0"/>
    </xf>
    <xf numFmtId="0" fontId="7" fillId="0" borderId="14" xfId="0" applyFont="1" applyBorder="1" applyAlignment="1" applyProtection="1">
      <alignment horizontal="center"/>
    </xf>
    <xf numFmtId="0" fontId="7" fillId="0" borderId="14" xfId="0" applyFont="1" applyBorder="1" applyProtection="1"/>
    <xf numFmtId="0" fontId="7" fillId="0" borderId="14" xfId="0" applyFont="1" applyBorder="1" applyAlignment="1" applyProtection="1">
      <alignment horizontal="center"/>
      <protection locked="0"/>
    </xf>
    <xf numFmtId="0" fontId="31" fillId="0" borderId="14" xfId="0" applyFont="1" applyBorder="1" applyAlignment="1" applyProtection="1">
      <alignment horizontal="center"/>
    </xf>
    <xf numFmtId="0" fontId="31" fillId="0" borderId="14" xfId="0" applyNumberFormat="1" applyFont="1" applyBorder="1" applyAlignment="1" applyProtection="1">
      <alignment horizontal="center"/>
    </xf>
    <xf numFmtId="0" fontId="31" fillId="0" borderId="1" xfId="0" applyFont="1" applyBorder="1" applyProtection="1"/>
    <xf numFmtId="0" fontId="7" fillId="0" borderId="1" xfId="0" applyFont="1" applyBorder="1" applyAlignment="1" applyProtection="1">
      <alignment horizontal="center"/>
      <protection locked="0"/>
    </xf>
    <xf numFmtId="0" fontId="31" fillId="0" borderId="1" xfId="0" applyFont="1" applyBorder="1" applyAlignment="1" applyProtection="1">
      <alignment horizontal="center"/>
    </xf>
    <xf numFmtId="0" fontId="7" fillId="0" borderId="20" xfId="0" applyFont="1" applyBorder="1" applyProtection="1">
      <protection locked="0"/>
    </xf>
    <xf numFmtId="0" fontId="31" fillId="0" borderId="12" xfId="0" applyFont="1" applyBorder="1" applyProtection="1"/>
    <xf numFmtId="0" fontId="31" fillId="0" borderId="10" xfId="0" applyFont="1" applyBorder="1" applyProtection="1"/>
    <xf numFmtId="0" fontId="7" fillId="0" borderId="1" xfId="0" applyFont="1" applyBorder="1" applyAlignment="1" applyProtection="1">
      <alignment horizontal="center"/>
    </xf>
    <xf numFmtId="0" fontId="7" fillId="0" borderId="1" xfId="0" applyFont="1" applyBorder="1" applyProtection="1">
      <protection locked="0"/>
    </xf>
    <xf numFmtId="0" fontId="31" fillId="0" borderId="22" xfId="0" applyFont="1" applyFill="1" applyBorder="1" applyAlignment="1" applyProtection="1">
      <alignment wrapText="1"/>
    </xf>
    <xf numFmtId="0" fontId="7" fillId="0" borderId="5" xfId="0" applyFont="1" applyFill="1" applyBorder="1" applyAlignment="1" applyProtection="1">
      <alignment horizontal="center"/>
      <protection locked="0"/>
    </xf>
    <xf numFmtId="0" fontId="7" fillId="0" borderId="24" xfId="0" applyFont="1" applyBorder="1" applyAlignment="1" applyProtection="1">
      <alignment horizontal="center"/>
      <protection locked="0"/>
    </xf>
    <xf numFmtId="0" fontId="31" fillId="0" borderId="5" xfId="0" applyFont="1" applyFill="1" applyBorder="1" applyAlignment="1" applyProtection="1">
      <alignment horizontal="center"/>
    </xf>
    <xf numFmtId="49" fontId="7" fillId="0" borderId="36" xfId="0" applyNumberFormat="1" applyFont="1" applyFill="1" applyBorder="1" applyAlignment="1" applyProtection="1">
      <alignment horizontal="center"/>
      <protection locked="0"/>
    </xf>
    <xf numFmtId="0" fontId="7" fillId="0" borderId="0" xfId="0" applyFont="1" applyFill="1" applyAlignment="1" applyProtection="1">
      <alignment horizontal="center"/>
    </xf>
    <xf numFmtId="0" fontId="31" fillId="0" borderId="0" xfId="0" applyFont="1" applyFill="1" applyProtection="1">
      <protection locked="0"/>
    </xf>
    <xf numFmtId="0" fontId="31" fillId="0" borderId="18" xfId="0" applyFont="1" applyFill="1" applyBorder="1" applyAlignment="1" applyProtection="1">
      <alignment horizontal="center"/>
      <protection locked="0"/>
    </xf>
    <xf numFmtId="0" fontId="31" fillId="0" borderId="0" xfId="0" applyFont="1" applyFill="1" applyAlignment="1" applyProtection="1">
      <alignment horizontal="center"/>
      <protection locked="0"/>
    </xf>
    <xf numFmtId="0" fontId="31" fillId="0" borderId="18" xfId="0" applyFont="1" applyFill="1" applyBorder="1" applyProtection="1">
      <protection locked="0"/>
    </xf>
    <xf numFmtId="49" fontId="31" fillId="0" borderId="18" xfId="0" applyNumberFormat="1" applyFont="1" applyFill="1" applyBorder="1" applyProtection="1">
      <protection locked="0"/>
    </xf>
    <xf numFmtId="0" fontId="7" fillId="0" borderId="15" xfId="0" applyFont="1" applyFill="1" applyBorder="1" applyAlignment="1" applyProtection="1">
      <alignment horizontal="center"/>
      <protection locked="0"/>
    </xf>
    <xf numFmtId="0" fontId="31" fillId="0" borderId="23" xfId="0" applyFont="1" applyFill="1" applyBorder="1" applyAlignment="1" applyProtection="1">
      <alignment wrapText="1"/>
    </xf>
    <xf numFmtId="0" fontId="7" fillId="0" borderId="5" xfId="0" applyFont="1" applyBorder="1" applyAlignment="1" applyProtection="1">
      <alignment horizontal="center"/>
      <protection locked="0"/>
    </xf>
    <xf numFmtId="49" fontId="7" fillId="0" borderId="6" xfId="0" applyNumberFormat="1" applyFont="1" applyFill="1" applyBorder="1" applyAlignment="1" applyProtection="1">
      <alignment horizontal="center"/>
      <protection locked="0"/>
    </xf>
    <xf numFmtId="165" fontId="24" fillId="5" borderId="13" xfId="0" applyNumberFormat="1" applyFont="1" applyFill="1" applyBorder="1" applyAlignment="1" applyProtection="1">
      <alignment horizontal="right"/>
      <protection locked="0"/>
    </xf>
    <xf numFmtId="0" fontId="32" fillId="6" borderId="4" xfId="0" applyFont="1" applyFill="1" applyBorder="1" applyProtection="1"/>
    <xf numFmtId="0" fontId="24" fillId="5" borderId="13" xfId="0" applyFont="1" applyFill="1" applyBorder="1" applyAlignment="1" applyProtection="1">
      <alignment horizontal="right"/>
    </xf>
    <xf numFmtId="165" fontId="24" fillId="5" borderId="13" xfId="0" applyNumberFormat="1" applyFont="1" applyFill="1" applyBorder="1" applyAlignment="1" applyProtection="1">
      <alignment horizontal="right"/>
    </xf>
    <xf numFmtId="165" fontId="33" fillId="7" borderId="13" xfId="0" applyNumberFormat="1" applyFont="1" applyFill="1" applyBorder="1" applyAlignment="1" applyProtection="1">
      <alignment horizontal="right"/>
    </xf>
    <xf numFmtId="1" fontId="24" fillId="8" borderId="13" xfId="0" applyNumberFormat="1" applyFont="1" applyFill="1" applyBorder="1" applyAlignment="1" applyProtection="1">
      <alignment horizontal="right"/>
    </xf>
    <xf numFmtId="0" fontId="34" fillId="0" borderId="0" xfId="0" applyFont="1" applyProtection="1"/>
    <xf numFmtId="0" fontId="34" fillId="0" borderId="0" xfId="0" applyFont="1" applyBorder="1" applyProtection="1"/>
    <xf numFmtId="0" fontId="34" fillId="0" borderId="0" xfId="0" applyFont="1" applyBorder="1" applyProtection="1">
      <protection locked="0"/>
    </xf>
    <xf numFmtId="49" fontId="34" fillId="0" borderId="0" xfId="0" applyNumberFormat="1" applyFont="1" applyProtection="1"/>
    <xf numFmtId="2" fontId="24" fillId="8" borderId="13" xfId="0" applyNumberFormat="1" applyFont="1" applyFill="1" applyBorder="1" applyAlignment="1" applyProtection="1">
      <alignment horizontal="right"/>
    </xf>
    <xf numFmtId="0" fontId="35" fillId="6" borderId="7" xfId="0" applyFont="1" applyFill="1" applyBorder="1" applyAlignment="1" applyProtection="1">
      <alignment horizontal="right" vertical="center"/>
    </xf>
    <xf numFmtId="0" fontId="32" fillId="6" borderId="3" xfId="0" applyFont="1" applyFill="1" applyBorder="1" applyProtection="1"/>
    <xf numFmtId="0" fontId="23" fillId="6" borderId="3" xfId="0" applyFont="1" applyFill="1" applyBorder="1" applyAlignment="1" applyProtection="1">
      <alignment horizontal="right"/>
    </xf>
    <xf numFmtId="0" fontId="31" fillId="6" borderId="3" xfId="0" applyFont="1" applyFill="1" applyBorder="1" applyAlignment="1" applyProtection="1">
      <alignment horizontal="left"/>
    </xf>
    <xf numFmtId="0" fontId="33" fillId="6" borderId="25" xfId="0" applyFont="1" applyFill="1" applyBorder="1" applyAlignment="1" applyProtection="1">
      <alignment horizontal="right"/>
    </xf>
    <xf numFmtId="0" fontId="31" fillId="6" borderId="4" xfId="0" applyNumberFormat="1" applyFont="1" applyFill="1" applyBorder="1" applyAlignment="1" applyProtection="1">
      <alignment horizontal="right"/>
      <protection locked="0"/>
    </xf>
    <xf numFmtId="0" fontId="10" fillId="4" borderId="30" xfId="0" applyFont="1" applyFill="1" applyBorder="1" applyAlignment="1">
      <alignment horizontal="left" vertical="center"/>
    </xf>
    <xf numFmtId="0" fontId="10" fillId="4" borderId="33" xfId="0" applyFont="1" applyFill="1" applyBorder="1" applyAlignment="1">
      <alignment horizontal="left" vertical="center"/>
    </xf>
    <xf numFmtId="0" fontId="9" fillId="4" borderId="30"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4" borderId="34"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9" fillId="4" borderId="30" xfId="0" applyFont="1" applyFill="1" applyBorder="1" applyAlignment="1">
      <alignment horizontal="left" vertical="center"/>
    </xf>
    <xf numFmtId="0" fontId="9" fillId="4" borderId="33" xfId="0" applyFont="1" applyFill="1" applyBorder="1" applyAlignment="1">
      <alignment horizontal="left" vertical="center"/>
    </xf>
    <xf numFmtId="0" fontId="5" fillId="2" borderId="17" xfId="0" applyFont="1" applyFill="1" applyBorder="1" applyAlignment="1" applyProtection="1">
      <alignment horizontal="left"/>
    </xf>
    <xf numFmtId="0" fontId="5" fillId="2" borderId="18" xfId="0" applyFont="1" applyFill="1" applyBorder="1" applyAlignment="1" applyProtection="1">
      <alignment horizontal="left"/>
    </xf>
    <xf numFmtId="0" fontId="5" fillId="2" borderId="19" xfId="0" applyFont="1" applyFill="1" applyBorder="1" applyAlignment="1" applyProtection="1">
      <alignment horizontal="left"/>
    </xf>
    <xf numFmtId="0" fontId="3" fillId="0" borderId="14"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4"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12" fillId="2" borderId="0" xfId="0" applyFont="1" applyFill="1" applyAlignment="1" applyProtection="1">
      <alignment horizontal="center"/>
    </xf>
    <xf numFmtId="0" fontId="23" fillId="5" borderId="7" xfId="0" applyFont="1" applyFill="1" applyBorder="1" applyAlignment="1" applyProtection="1">
      <alignment horizontal="left" vertical="top" wrapText="1"/>
    </xf>
    <xf numFmtId="0" fontId="23" fillId="5" borderId="8" xfId="0" applyFont="1" applyFill="1" applyBorder="1" applyAlignment="1" applyProtection="1">
      <alignment horizontal="left" vertical="top" wrapText="1"/>
    </xf>
    <xf numFmtId="0" fontId="23" fillId="5" borderId="9" xfId="0" applyFont="1" applyFill="1" applyBorder="1" applyAlignment="1" applyProtection="1">
      <alignment horizontal="left" vertical="top" wrapText="1"/>
    </xf>
    <xf numFmtId="0" fontId="23" fillId="5" borderId="3" xfId="0" applyFont="1" applyFill="1" applyBorder="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4" xfId="0" applyFont="1" applyFill="1" applyBorder="1" applyAlignment="1" applyProtection="1">
      <alignment horizontal="left" vertical="top" wrapText="1"/>
    </xf>
    <xf numFmtId="0" fontId="23" fillId="5" borderId="25" xfId="0" applyFont="1" applyFill="1" applyBorder="1" applyAlignment="1" applyProtection="1">
      <alignment horizontal="left" vertical="top" wrapText="1"/>
    </xf>
    <xf numFmtId="0" fontId="23" fillId="5" borderId="21" xfId="0" applyFont="1" applyFill="1" applyBorder="1" applyAlignment="1" applyProtection="1">
      <alignment horizontal="left" vertical="top" wrapText="1"/>
    </xf>
    <xf numFmtId="0" fontId="23" fillId="5" borderId="26" xfId="0" applyFont="1" applyFill="1" applyBorder="1" applyAlignment="1" applyProtection="1">
      <alignment horizontal="left" vertical="top" wrapText="1"/>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2" borderId="17" xfId="0" applyFont="1" applyFill="1" applyBorder="1" applyAlignment="1" applyProtection="1">
      <alignment horizontal="left"/>
    </xf>
    <xf numFmtId="0" fontId="4" fillId="2" borderId="18" xfId="0" applyFont="1" applyFill="1" applyBorder="1" applyAlignment="1" applyProtection="1">
      <alignment horizontal="left"/>
    </xf>
    <xf numFmtId="0" fontId="4" fillId="2" borderId="19" xfId="0" applyFont="1" applyFill="1" applyBorder="1" applyAlignment="1" applyProtection="1">
      <alignment horizontal="left"/>
    </xf>
    <xf numFmtId="0" fontId="21" fillId="5" borderId="7" xfId="0" applyFont="1" applyFill="1" applyBorder="1" applyAlignment="1" applyProtection="1">
      <alignment horizontal="left" vertical="top" wrapText="1"/>
    </xf>
    <xf numFmtId="0" fontId="21" fillId="5" borderId="8" xfId="0" applyFont="1" applyFill="1" applyBorder="1" applyAlignment="1" applyProtection="1">
      <alignment horizontal="left" vertical="top" wrapText="1"/>
    </xf>
    <xf numFmtId="0" fontId="21" fillId="5" borderId="9" xfId="0" applyFont="1" applyFill="1" applyBorder="1" applyAlignment="1" applyProtection="1">
      <alignment horizontal="left" vertical="top" wrapText="1"/>
    </xf>
    <xf numFmtId="0" fontId="21" fillId="5" borderId="3" xfId="0" applyFont="1" applyFill="1" applyBorder="1" applyAlignment="1" applyProtection="1">
      <alignment horizontal="left" vertical="top" wrapText="1"/>
    </xf>
    <xf numFmtId="0" fontId="21" fillId="5" borderId="0" xfId="0" applyFont="1" applyFill="1" applyBorder="1" applyAlignment="1" applyProtection="1">
      <alignment horizontal="left" vertical="top" wrapText="1"/>
    </xf>
    <xf numFmtId="0" fontId="21" fillId="5" borderId="4" xfId="0" applyFont="1" applyFill="1" applyBorder="1" applyAlignment="1" applyProtection="1">
      <alignment horizontal="left" vertical="top" wrapText="1"/>
    </xf>
    <xf numFmtId="0" fontId="21" fillId="5" borderId="25" xfId="0" applyFont="1" applyFill="1" applyBorder="1" applyAlignment="1" applyProtection="1">
      <alignment horizontal="left" vertical="top" wrapText="1"/>
    </xf>
    <xf numFmtId="0" fontId="21" fillId="5" borderId="21" xfId="0" applyFont="1" applyFill="1" applyBorder="1" applyAlignment="1" applyProtection="1">
      <alignment horizontal="left" vertical="top" wrapText="1"/>
    </xf>
    <xf numFmtId="0" fontId="21" fillId="5" borderId="26" xfId="0" applyFont="1" applyFill="1" applyBorder="1" applyAlignment="1" applyProtection="1">
      <alignment horizontal="left" vertical="top" wrapText="1"/>
    </xf>
    <xf numFmtId="0" fontId="7" fillId="0" borderId="14"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1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23" fillId="2" borderId="17" xfId="0" applyFont="1" applyFill="1" applyBorder="1" applyAlignment="1" applyProtection="1">
      <alignment horizontal="left"/>
    </xf>
    <xf numFmtId="0" fontId="23" fillId="2" borderId="18" xfId="0" applyFont="1" applyFill="1" applyBorder="1" applyAlignment="1" applyProtection="1">
      <alignment horizontal="left"/>
    </xf>
    <xf numFmtId="0" fontId="23" fillId="2" borderId="19" xfId="0" applyFont="1" applyFill="1" applyBorder="1" applyAlignment="1" applyProtection="1">
      <alignment horizontal="left"/>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5" xfId="0" applyFont="1" applyBorder="1" applyAlignment="1" applyProtection="1">
      <alignment horizontal="center" vertical="center"/>
    </xf>
    <xf numFmtId="0" fontId="25" fillId="2" borderId="0" xfId="0" applyFont="1" applyFill="1" applyAlignment="1" applyProtection="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C627"/>
      <color rgb="FFF2F2F2"/>
      <color rgb="FFF1E9DF"/>
      <color rgb="FF0099FF"/>
      <color rgb="FFFDF0E9"/>
      <color rgb="FFF69694"/>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298450</xdr:colOff>
      <xdr:row>0</xdr:row>
      <xdr:rowOff>114300</xdr:rowOff>
    </xdr:from>
    <xdr:to>
      <xdr:col>12</xdr:col>
      <xdr:colOff>57878</xdr:colOff>
      <xdr:row>30</xdr:row>
      <xdr:rowOff>16892</xdr:rowOff>
    </xdr:to>
    <xdr:pic>
      <xdr:nvPicPr>
        <xdr:cNvPr id="3" name="Picture 2">
          <a:extLst>
            <a:ext uri="{FF2B5EF4-FFF2-40B4-BE49-F238E27FC236}">
              <a16:creationId xmlns:a16="http://schemas.microsoft.com/office/drawing/2014/main" id="{C77648E1-80C0-CB17-3412-A826D8DDE9E9}"/>
            </a:ext>
          </a:extLst>
        </xdr:cNvPr>
        <xdr:cNvPicPr>
          <a:picLocks noChangeAspect="1"/>
        </xdr:cNvPicPr>
      </xdr:nvPicPr>
      <xdr:blipFill>
        <a:blip xmlns:r="http://schemas.openxmlformats.org/officeDocument/2006/relationships" r:embed="rId1"/>
        <a:stretch>
          <a:fillRect/>
        </a:stretch>
      </xdr:blipFill>
      <xdr:spPr>
        <a:xfrm>
          <a:off x="4102100" y="114300"/>
          <a:ext cx="5531578" cy="6500242"/>
        </a:xfrm>
        <a:prstGeom prst="rect">
          <a:avLst/>
        </a:prstGeom>
        <a:effectLst>
          <a:outerShdw blurRad="63500" sx="102000" sy="102000" algn="ctr"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29</xdr:row>
      <xdr:rowOff>137584</xdr:rowOff>
    </xdr:from>
    <xdr:to>
      <xdr:col>13</xdr:col>
      <xdr:colOff>349249</xdr:colOff>
      <xdr:row>38</xdr:row>
      <xdr:rowOff>190500</xdr:rowOff>
    </xdr:to>
    <xdr:sp macro="" textlink="">
      <xdr:nvSpPr>
        <xdr:cNvPr id="2" name="Callout: Line 1">
          <a:extLst>
            <a:ext uri="{FF2B5EF4-FFF2-40B4-BE49-F238E27FC236}">
              <a16:creationId xmlns:a16="http://schemas.microsoft.com/office/drawing/2014/main" id="{A36C7DE4-42BA-401E-B31B-636A6B6174C9}"/>
            </a:ext>
          </a:extLst>
        </xdr:cNvPr>
        <xdr:cNvSpPr/>
      </xdr:nvSpPr>
      <xdr:spPr>
        <a:xfrm>
          <a:off x="14157854" y="6388365"/>
          <a:ext cx="2895864" cy="1767416"/>
        </a:xfrm>
        <a:prstGeom prst="borderCallout1">
          <a:avLst>
            <a:gd name="adj1" fmla="val 58750"/>
            <a:gd name="adj2" fmla="val -165"/>
            <a:gd name="adj3" fmla="val 22064"/>
            <a:gd name="adj4" fmla="val -26955"/>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a:t>
          </a:r>
          <a:r>
            <a:rPr lang="en-US" sz="1100" b="1" baseline="0">
              <a:solidFill>
                <a:sysClr val="windowText" lastClr="000000"/>
              </a:solidFill>
            </a:rPr>
            <a:t> you have in-progress courses,  you must indicate those courses in this section. Make sure to include the end date of the class. The date must include the month, day, and year.</a:t>
          </a:r>
        </a:p>
        <a:p>
          <a:pPr algn="l"/>
          <a:endParaRPr lang="en-US" sz="1100" b="1" baseline="0">
            <a:solidFill>
              <a:sysClr val="windowText" lastClr="000000"/>
            </a:solidFill>
          </a:endParaRPr>
        </a:p>
        <a:p>
          <a:pPr algn="l"/>
          <a:r>
            <a:rPr lang="en-US" sz="1100" b="1" baseline="0">
              <a:solidFill>
                <a:sysClr val="windowText" lastClr="000000"/>
              </a:solidFill>
            </a:rPr>
            <a:t>You can also leave the Credit hours column blank. If you indicate the credit hours without a grade, your Prerequisite GPA will not reflect accurately. </a:t>
          </a:r>
        </a:p>
      </xdr:txBody>
    </xdr:sp>
    <xdr:clientData/>
  </xdr:twoCellAnchor>
  <xdr:twoCellAnchor>
    <xdr:from>
      <xdr:col>10</xdr:col>
      <xdr:colOff>87843</xdr:colOff>
      <xdr:row>1</xdr:row>
      <xdr:rowOff>183092</xdr:rowOff>
    </xdr:from>
    <xdr:to>
      <xdr:col>12</xdr:col>
      <xdr:colOff>1912408</xdr:colOff>
      <xdr:row>4</xdr:row>
      <xdr:rowOff>66675</xdr:rowOff>
    </xdr:to>
    <xdr:sp macro="" textlink="">
      <xdr:nvSpPr>
        <xdr:cNvPr id="4" name="Callout: Line 3">
          <a:extLst>
            <a:ext uri="{FF2B5EF4-FFF2-40B4-BE49-F238E27FC236}">
              <a16:creationId xmlns:a16="http://schemas.microsoft.com/office/drawing/2014/main" id="{596D6352-9906-4F7F-8F9B-F0E61229A86E}"/>
            </a:ext>
          </a:extLst>
        </xdr:cNvPr>
        <xdr:cNvSpPr/>
      </xdr:nvSpPr>
      <xdr:spPr>
        <a:xfrm>
          <a:off x="13434749" y="445030"/>
          <a:ext cx="2550847" cy="455083"/>
        </a:xfrm>
        <a:prstGeom prst="borderCallout1">
          <a:avLst>
            <a:gd name="adj1" fmla="val 37500"/>
            <a:gd name="adj2" fmla="val 150"/>
            <a:gd name="adj3" fmla="val 46337"/>
            <a:gd name="adj4" fmla="val -313671"/>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Make</a:t>
          </a:r>
          <a:r>
            <a:rPr lang="en-US" sz="1100" b="1" baseline="0">
              <a:solidFill>
                <a:sysClr val="windowText" lastClr="000000"/>
              </a:solidFill>
            </a:rPr>
            <a:t> sure to put  your name and ASU ID number. </a:t>
          </a:r>
          <a:endParaRPr lang="en-US" sz="1100" b="1">
            <a:solidFill>
              <a:sysClr val="windowText" lastClr="000000"/>
            </a:solidFill>
          </a:endParaRPr>
        </a:p>
      </xdr:txBody>
    </xdr:sp>
    <xdr:clientData/>
  </xdr:twoCellAnchor>
  <xdr:twoCellAnchor editAs="oneCell">
    <xdr:from>
      <xdr:col>0</xdr:col>
      <xdr:colOff>86522</xdr:colOff>
      <xdr:row>10</xdr:row>
      <xdr:rowOff>74614</xdr:rowOff>
    </xdr:from>
    <xdr:to>
      <xdr:col>0</xdr:col>
      <xdr:colOff>2636841</xdr:colOff>
      <xdr:row>13</xdr:row>
      <xdr:rowOff>49688</xdr:rowOff>
    </xdr:to>
    <xdr:pic>
      <xdr:nvPicPr>
        <xdr:cNvPr id="5" name="Picture 4">
          <a:extLst>
            <a:ext uri="{FF2B5EF4-FFF2-40B4-BE49-F238E27FC236}">
              <a16:creationId xmlns:a16="http://schemas.microsoft.com/office/drawing/2014/main" id="{3A78054C-2083-6D19-E58D-4709ABECA978}"/>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86522" y="2586833"/>
          <a:ext cx="2550319" cy="808511"/>
        </a:xfrm>
        <a:prstGeom prst="rect">
          <a:avLst/>
        </a:prstGeom>
      </xdr:spPr>
    </xdr:pic>
    <xdr:clientData/>
  </xdr:twoCellAnchor>
  <xdr:twoCellAnchor editAs="oneCell">
    <xdr:from>
      <xdr:col>0</xdr:col>
      <xdr:colOff>73399</xdr:colOff>
      <xdr:row>2</xdr:row>
      <xdr:rowOff>112249</xdr:rowOff>
    </xdr:from>
    <xdr:to>
      <xdr:col>0</xdr:col>
      <xdr:colOff>2636418</xdr:colOff>
      <xdr:row>6</xdr:row>
      <xdr:rowOff>158760</xdr:rowOff>
    </xdr:to>
    <xdr:pic>
      <xdr:nvPicPr>
        <xdr:cNvPr id="9" name="Picture 8">
          <a:extLst>
            <a:ext uri="{FF2B5EF4-FFF2-40B4-BE49-F238E27FC236}">
              <a16:creationId xmlns:a16="http://schemas.microsoft.com/office/drawing/2014/main" id="{27115240-0719-47EB-A571-33CDA9D18A49}"/>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73399" y="564687"/>
          <a:ext cx="2559844" cy="811686"/>
        </a:xfrm>
        <a:prstGeom prst="rect">
          <a:avLst/>
        </a:prstGeom>
      </xdr:spPr>
    </xdr:pic>
    <xdr:clientData/>
  </xdr:twoCellAnchor>
  <xdr:twoCellAnchor editAs="oneCell">
    <xdr:from>
      <xdr:col>0</xdr:col>
      <xdr:colOff>32146</xdr:colOff>
      <xdr:row>21</xdr:row>
      <xdr:rowOff>13166</xdr:rowOff>
    </xdr:from>
    <xdr:to>
      <xdr:col>0</xdr:col>
      <xdr:colOff>2598340</xdr:colOff>
      <xdr:row>25</xdr:row>
      <xdr:rowOff>89046</xdr:rowOff>
    </xdr:to>
    <xdr:pic>
      <xdr:nvPicPr>
        <xdr:cNvPr id="10" name="Picture 9">
          <a:extLst>
            <a:ext uri="{FF2B5EF4-FFF2-40B4-BE49-F238E27FC236}">
              <a16:creationId xmlns:a16="http://schemas.microsoft.com/office/drawing/2014/main" id="{D8266663-6664-4B46-80DC-08AF323C35E9}"/>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32146" y="4835197"/>
          <a:ext cx="2566194" cy="790255"/>
        </a:xfrm>
        <a:prstGeom prst="rect">
          <a:avLst/>
        </a:prstGeom>
      </xdr:spPr>
    </xdr:pic>
    <xdr:clientData/>
  </xdr:twoCellAnchor>
  <xdr:twoCellAnchor editAs="oneCell">
    <xdr:from>
      <xdr:col>0</xdr:col>
      <xdr:colOff>35389</xdr:colOff>
      <xdr:row>47</xdr:row>
      <xdr:rowOff>39360</xdr:rowOff>
    </xdr:from>
    <xdr:to>
      <xdr:col>0</xdr:col>
      <xdr:colOff>2598408</xdr:colOff>
      <xdr:row>51</xdr:row>
      <xdr:rowOff>127940</xdr:rowOff>
    </xdr:to>
    <xdr:pic>
      <xdr:nvPicPr>
        <xdr:cNvPr id="12" name="Picture 11">
          <a:extLst>
            <a:ext uri="{FF2B5EF4-FFF2-40B4-BE49-F238E27FC236}">
              <a16:creationId xmlns:a16="http://schemas.microsoft.com/office/drawing/2014/main" id="{FC111622-6B40-4965-A0A8-9D7F5DA86C49}"/>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35389" y="9576266"/>
          <a:ext cx="2563019" cy="802955"/>
        </a:xfrm>
        <a:prstGeom prst="rect">
          <a:avLst/>
        </a:prstGeom>
      </xdr:spPr>
    </xdr:pic>
    <xdr:clientData/>
  </xdr:twoCellAnchor>
  <xdr:twoCellAnchor editAs="oneCell">
    <xdr:from>
      <xdr:col>0</xdr:col>
      <xdr:colOff>198812</xdr:colOff>
      <xdr:row>34</xdr:row>
      <xdr:rowOff>32546</xdr:rowOff>
    </xdr:from>
    <xdr:to>
      <xdr:col>0</xdr:col>
      <xdr:colOff>2749131</xdr:colOff>
      <xdr:row>38</xdr:row>
      <xdr:rowOff>61594</xdr:rowOff>
    </xdr:to>
    <xdr:pic>
      <xdr:nvPicPr>
        <xdr:cNvPr id="13" name="Picture 12">
          <a:extLst>
            <a:ext uri="{FF2B5EF4-FFF2-40B4-BE49-F238E27FC236}">
              <a16:creationId xmlns:a16="http://schemas.microsoft.com/office/drawing/2014/main" id="{682F6574-DB4A-4411-90D4-8EFC92BA91A3}"/>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721616">
          <a:off x="198812" y="7259640"/>
          <a:ext cx="2550319" cy="76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656167</xdr:colOff>
      <xdr:row>31</xdr:row>
      <xdr:rowOff>169334</xdr:rowOff>
    </xdr:from>
    <xdr:to>
      <xdr:col>11</xdr:col>
      <xdr:colOff>3926417</xdr:colOff>
      <xdr:row>34</xdr:row>
      <xdr:rowOff>105833</xdr:rowOff>
    </xdr:to>
    <xdr:sp macro="" textlink="">
      <xdr:nvSpPr>
        <xdr:cNvPr id="2" name="Callout: Line 1">
          <a:extLst>
            <a:ext uri="{FF2B5EF4-FFF2-40B4-BE49-F238E27FC236}">
              <a16:creationId xmlns:a16="http://schemas.microsoft.com/office/drawing/2014/main" id="{CC428445-001D-4017-84C4-3D10B9F7B0BC}"/>
            </a:ext>
          </a:extLst>
        </xdr:cNvPr>
        <xdr:cNvSpPr/>
      </xdr:nvSpPr>
      <xdr:spPr>
        <a:xfrm>
          <a:off x="13479198" y="6479647"/>
          <a:ext cx="3270250" cy="543717"/>
        </a:xfrm>
        <a:prstGeom prst="borderCallout1">
          <a:avLst>
            <a:gd name="adj1" fmla="val 61250"/>
            <a:gd name="adj2" fmla="val -981"/>
            <a:gd name="adj3" fmla="val 46537"/>
            <a:gd name="adj4" fmla="val -29725"/>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you earned quarter units, you must convert those units to semester units.</a:t>
          </a:r>
          <a:r>
            <a:rPr lang="en-US" sz="1100" b="1" baseline="0">
              <a:solidFill>
                <a:sysClr val="windowText" lastClr="000000"/>
              </a:solidFill>
            </a:rPr>
            <a:t> Please refer to your DARS.  </a:t>
          </a:r>
          <a:endParaRPr lang="en-US" sz="1100" b="1">
            <a:solidFill>
              <a:sysClr val="windowText" lastClr="000000"/>
            </a:solidFill>
          </a:endParaRPr>
        </a:p>
      </xdr:txBody>
    </xdr:sp>
    <xdr:clientData/>
  </xdr:twoCellAnchor>
  <xdr:twoCellAnchor>
    <xdr:from>
      <xdr:col>11</xdr:col>
      <xdr:colOff>497417</xdr:colOff>
      <xdr:row>24</xdr:row>
      <xdr:rowOff>84666</xdr:rowOff>
    </xdr:from>
    <xdr:to>
      <xdr:col>11</xdr:col>
      <xdr:colOff>3175001</xdr:colOff>
      <xdr:row>27</xdr:row>
      <xdr:rowOff>31750</xdr:rowOff>
    </xdr:to>
    <xdr:sp macro="" textlink="">
      <xdr:nvSpPr>
        <xdr:cNvPr id="4" name="Callout: Line 3">
          <a:extLst>
            <a:ext uri="{FF2B5EF4-FFF2-40B4-BE49-F238E27FC236}">
              <a16:creationId xmlns:a16="http://schemas.microsoft.com/office/drawing/2014/main" id="{6A25EEE5-4B50-4F17-ABAC-8D2C7B759F29}"/>
            </a:ext>
          </a:extLst>
        </xdr:cNvPr>
        <xdr:cNvSpPr/>
      </xdr:nvSpPr>
      <xdr:spPr>
        <a:xfrm>
          <a:off x="13320448" y="5132916"/>
          <a:ext cx="2677584" cy="482865"/>
        </a:xfrm>
        <a:prstGeom prst="borderCallout1">
          <a:avLst>
            <a:gd name="adj1" fmla="val 48750"/>
            <a:gd name="adj2" fmla="val -1021"/>
            <a:gd name="adj3" fmla="val 112159"/>
            <a:gd name="adj4" fmla="val -31342"/>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If you received AP,</a:t>
          </a:r>
          <a:r>
            <a:rPr lang="en-US" sz="1100" b="1" baseline="0">
              <a:solidFill>
                <a:sysClr val="windowText" lastClr="000000"/>
              </a:solidFill>
            </a:rPr>
            <a:t> </a:t>
          </a:r>
          <a:r>
            <a:rPr lang="en-US" sz="1100" b="1">
              <a:solidFill>
                <a:sysClr val="windowText" lastClr="000000"/>
              </a:solidFill>
            </a:rPr>
            <a:t>IB</a:t>
          </a:r>
          <a:r>
            <a:rPr lang="en-US" sz="1100" b="1" baseline="0">
              <a:solidFill>
                <a:sysClr val="windowText" lastClr="000000"/>
              </a:solidFill>
            </a:rPr>
            <a:t>, Y credit, make sure to indicate 0 credits.  </a:t>
          </a:r>
        </a:p>
        <a:p>
          <a:pPr algn="l"/>
          <a:endParaRPr lang="en-US" sz="1100" b="1" baseline="0">
            <a:solidFill>
              <a:sysClr val="windowText" lastClr="000000"/>
            </a:solidFill>
          </a:endParaRPr>
        </a:p>
      </xdr:txBody>
    </xdr:sp>
    <xdr:clientData/>
  </xdr:twoCellAnchor>
  <xdr:twoCellAnchor>
    <xdr:from>
      <xdr:col>3</xdr:col>
      <xdr:colOff>252148</xdr:colOff>
      <xdr:row>38</xdr:row>
      <xdr:rowOff>183092</xdr:rowOff>
    </xdr:from>
    <xdr:to>
      <xdr:col>6</xdr:col>
      <xdr:colOff>392906</xdr:colOff>
      <xdr:row>43</xdr:row>
      <xdr:rowOff>49742</xdr:rowOff>
    </xdr:to>
    <xdr:sp macro="" textlink="">
      <xdr:nvSpPr>
        <xdr:cNvPr id="5" name="Callout: Line 4">
          <a:extLst>
            <a:ext uri="{FF2B5EF4-FFF2-40B4-BE49-F238E27FC236}">
              <a16:creationId xmlns:a16="http://schemas.microsoft.com/office/drawing/2014/main" id="{7B82F179-BFB4-47EF-A55A-BDCE9E01A8E5}"/>
            </a:ext>
          </a:extLst>
        </xdr:cNvPr>
        <xdr:cNvSpPr/>
      </xdr:nvSpPr>
      <xdr:spPr>
        <a:xfrm>
          <a:off x="6919648" y="8053123"/>
          <a:ext cx="3867414" cy="866775"/>
        </a:xfrm>
        <a:prstGeom prst="borderCallout1">
          <a:avLst>
            <a:gd name="adj1" fmla="val 47583"/>
            <a:gd name="adj2" fmla="val 500"/>
            <a:gd name="adj3" fmla="val 83394"/>
            <a:gd name="adj4" fmla="val -29211"/>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GPA Reminder (Competitive Applicants): For eligibility, you must earn or exceed a 3.25 on your Select and Prerequisite GPA. Refer to an Edson College advisor to ensure that both GPA's meet the requirement. </a:t>
          </a:r>
        </a:p>
      </xdr:txBody>
    </xdr:sp>
    <xdr:clientData/>
  </xdr:twoCellAnchor>
  <xdr:twoCellAnchor editAs="oneCell">
    <xdr:from>
      <xdr:col>0</xdr:col>
      <xdr:colOff>51568</xdr:colOff>
      <xdr:row>43</xdr:row>
      <xdr:rowOff>168348</xdr:rowOff>
    </xdr:from>
    <xdr:to>
      <xdr:col>0</xdr:col>
      <xdr:colOff>2567755</xdr:colOff>
      <xdr:row>47</xdr:row>
      <xdr:rowOff>172169</xdr:rowOff>
    </xdr:to>
    <xdr:pic>
      <xdr:nvPicPr>
        <xdr:cNvPr id="6" name="Picture 5">
          <a:extLst>
            <a:ext uri="{FF2B5EF4-FFF2-40B4-BE49-F238E27FC236}">
              <a16:creationId xmlns:a16="http://schemas.microsoft.com/office/drawing/2014/main" id="{AFE7739B-624A-F7D5-129E-8028CB38A885}"/>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51568" y="9014692"/>
          <a:ext cx="2516187" cy="789634"/>
        </a:xfrm>
        <a:prstGeom prst="rect">
          <a:avLst/>
        </a:prstGeom>
      </xdr:spPr>
    </xdr:pic>
    <xdr:clientData/>
  </xdr:twoCellAnchor>
  <xdr:twoCellAnchor editAs="oneCell">
    <xdr:from>
      <xdr:col>0</xdr:col>
      <xdr:colOff>50734</xdr:colOff>
      <xdr:row>24</xdr:row>
      <xdr:rowOff>68688</xdr:rowOff>
    </xdr:from>
    <xdr:to>
      <xdr:col>0</xdr:col>
      <xdr:colOff>2563746</xdr:colOff>
      <xdr:row>28</xdr:row>
      <xdr:rowOff>139186</xdr:rowOff>
    </xdr:to>
    <xdr:pic>
      <xdr:nvPicPr>
        <xdr:cNvPr id="9" name="Picture 8">
          <a:extLst>
            <a:ext uri="{FF2B5EF4-FFF2-40B4-BE49-F238E27FC236}">
              <a16:creationId xmlns:a16="http://schemas.microsoft.com/office/drawing/2014/main" id="{B90FA931-B37C-4B95-B6CA-1CD7AF8B3087}"/>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50734" y="5331251"/>
          <a:ext cx="2513012" cy="784873"/>
        </a:xfrm>
        <a:prstGeom prst="rect">
          <a:avLst/>
        </a:prstGeom>
      </xdr:spPr>
    </xdr:pic>
    <xdr:clientData/>
  </xdr:twoCellAnchor>
  <xdr:twoCellAnchor editAs="oneCell">
    <xdr:from>
      <xdr:col>0</xdr:col>
      <xdr:colOff>54852</xdr:colOff>
      <xdr:row>10</xdr:row>
      <xdr:rowOff>434180</xdr:rowOff>
    </xdr:from>
    <xdr:to>
      <xdr:col>0</xdr:col>
      <xdr:colOff>2555164</xdr:colOff>
      <xdr:row>15</xdr:row>
      <xdr:rowOff>22078</xdr:rowOff>
    </xdr:to>
    <xdr:pic>
      <xdr:nvPicPr>
        <xdr:cNvPr id="10" name="Picture 9">
          <a:extLst>
            <a:ext uri="{FF2B5EF4-FFF2-40B4-BE49-F238E27FC236}">
              <a16:creationId xmlns:a16="http://schemas.microsoft.com/office/drawing/2014/main" id="{0311ABF2-54AE-44A9-A47B-C8266780BA12}"/>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54852" y="2851149"/>
          <a:ext cx="2500312" cy="802335"/>
        </a:xfrm>
        <a:prstGeom prst="rect">
          <a:avLst/>
        </a:prstGeom>
      </xdr:spPr>
    </xdr:pic>
    <xdr:clientData/>
  </xdr:twoCellAnchor>
  <xdr:twoCellAnchor>
    <xdr:from>
      <xdr:col>1</xdr:col>
      <xdr:colOff>2845593</xdr:colOff>
      <xdr:row>41</xdr:row>
      <xdr:rowOff>9261</xdr:rowOff>
    </xdr:from>
    <xdr:to>
      <xdr:col>3</xdr:col>
      <xdr:colOff>252148</xdr:colOff>
      <xdr:row>44</xdr:row>
      <xdr:rowOff>107156</xdr:rowOff>
    </xdr:to>
    <xdr:cxnSp macro="">
      <xdr:nvCxnSpPr>
        <xdr:cNvPr id="7" name="Straight Connector 6">
          <a:extLst>
            <a:ext uri="{FF2B5EF4-FFF2-40B4-BE49-F238E27FC236}">
              <a16:creationId xmlns:a16="http://schemas.microsoft.com/office/drawing/2014/main" id="{2EE653BA-72A0-E1A1-5552-68A9B3E8D2C3}"/>
            </a:ext>
          </a:extLst>
        </xdr:cNvPr>
        <xdr:cNvCxnSpPr>
          <a:stCxn id="5" idx="2"/>
        </xdr:cNvCxnSpPr>
      </xdr:nvCxnSpPr>
      <xdr:spPr>
        <a:xfrm flipH="1">
          <a:off x="5750718" y="8486511"/>
          <a:ext cx="1168930" cy="681301"/>
        </a:xfrm>
        <a:prstGeom prst="line">
          <a:avLst/>
        </a:prstGeom>
        <a:ln w="28575">
          <a:solidFill>
            <a:srgbClr val="FFC62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616478</xdr:colOff>
      <xdr:row>27</xdr:row>
      <xdr:rowOff>13230</xdr:rowOff>
    </xdr:from>
    <xdr:to>
      <xdr:col>11</xdr:col>
      <xdr:colOff>3675063</xdr:colOff>
      <xdr:row>34</xdr:row>
      <xdr:rowOff>55563</xdr:rowOff>
    </xdr:to>
    <xdr:sp macro="" textlink="">
      <xdr:nvSpPr>
        <xdr:cNvPr id="2" name="Callout: Line 1">
          <a:extLst>
            <a:ext uri="{FF2B5EF4-FFF2-40B4-BE49-F238E27FC236}">
              <a16:creationId xmlns:a16="http://schemas.microsoft.com/office/drawing/2014/main" id="{703F19EE-1DCD-4E94-9029-F2273A1CE1F6}"/>
            </a:ext>
          </a:extLst>
        </xdr:cNvPr>
        <xdr:cNvSpPr/>
      </xdr:nvSpPr>
      <xdr:spPr>
        <a:xfrm>
          <a:off x="13653822" y="5847293"/>
          <a:ext cx="3058585" cy="1375833"/>
        </a:xfrm>
        <a:prstGeom prst="borderCallout1">
          <a:avLst>
            <a:gd name="adj1" fmla="val 23865"/>
            <a:gd name="adj2" fmla="val 268"/>
            <a:gd name="adj3" fmla="val 6585"/>
            <a:gd name="adj4" fmla="val -31059"/>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Limit Reminder: MATH 54 is 4 credit hours at Santa Monica College. Edson College can only accept 3 credit hours for statistics. Instead of writing 4 in the Credit Hours column, you must write 3. Refer to the Instruction tab for more information on course limit hours. </a:t>
          </a:r>
        </a:p>
        <a:p>
          <a:pPr algn="l"/>
          <a:endParaRPr lang="en-US" sz="1100" b="1" baseline="0">
            <a:solidFill>
              <a:sysClr val="windowText" lastClr="000000"/>
            </a:solidFill>
          </a:endParaRPr>
        </a:p>
      </xdr:txBody>
    </xdr:sp>
    <xdr:clientData/>
  </xdr:twoCellAnchor>
  <xdr:twoCellAnchor>
    <xdr:from>
      <xdr:col>11</xdr:col>
      <xdr:colOff>444500</xdr:colOff>
      <xdr:row>14</xdr:row>
      <xdr:rowOff>148167</xdr:rowOff>
    </xdr:from>
    <xdr:to>
      <xdr:col>11</xdr:col>
      <xdr:colOff>3503085</xdr:colOff>
      <xdr:row>19</xdr:row>
      <xdr:rowOff>58208</xdr:rowOff>
    </xdr:to>
    <xdr:sp macro="" textlink="">
      <xdr:nvSpPr>
        <xdr:cNvPr id="3" name="Callout: Line 2">
          <a:extLst>
            <a:ext uri="{FF2B5EF4-FFF2-40B4-BE49-F238E27FC236}">
              <a16:creationId xmlns:a16="http://schemas.microsoft.com/office/drawing/2014/main" id="{F1D1327B-9CEE-4A93-933D-DD9355112BEF}"/>
            </a:ext>
          </a:extLst>
        </xdr:cNvPr>
        <xdr:cNvSpPr/>
      </xdr:nvSpPr>
      <xdr:spPr>
        <a:xfrm>
          <a:off x="13148469" y="3350948"/>
          <a:ext cx="3058585" cy="826823"/>
        </a:xfrm>
        <a:prstGeom prst="borderCallout1">
          <a:avLst>
            <a:gd name="adj1" fmla="val 57198"/>
            <a:gd name="adj2" fmla="val -424"/>
            <a:gd name="adj3" fmla="val 44143"/>
            <a:gd name="adj4" fmla="val -25695"/>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ysClr val="windowText" lastClr="000000"/>
              </a:solidFill>
            </a:rPr>
            <a:t>Course Expiration Reminder: Lab science courses (including HCR 240) must have been taken within 7 years of the semester in which the Traditional BSN will start (spring 2016 or thereafter).</a:t>
          </a:r>
        </a:p>
        <a:p>
          <a:pPr algn="l"/>
          <a:endParaRPr lang="en-US" sz="1100" b="1" baseline="0">
            <a:solidFill>
              <a:sysClr val="windowText" lastClr="000000"/>
            </a:solidFill>
          </a:endParaRPr>
        </a:p>
      </xdr:txBody>
    </xdr:sp>
    <xdr:clientData/>
  </xdr:twoCellAnchor>
  <xdr:twoCellAnchor editAs="oneCell">
    <xdr:from>
      <xdr:col>0</xdr:col>
      <xdr:colOff>211670</xdr:colOff>
      <xdr:row>2</xdr:row>
      <xdr:rowOff>41912</xdr:rowOff>
    </xdr:from>
    <xdr:to>
      <xdr:col>1</xdr:col>
      <xdr:colOff>2384</xdr:colOff>
      <xdr:row>6</xdr:row>
      <xdr:rowOff>83305</xdr:rowOff>
    </xdr:to>
    <xdr:pic>
      <xdr:nvPicPr>
        <xdr:cNvPr id="4" name="Picture 3">
          <a:extLst>
            <a:ext uri="{FF2B5EF4-FFF2-40B4-BE49-F238E27FC236}">
              <a16:creationId xmlns:a16="http://schemas.microsoft.com/office/drawing/2014/main" id="{5ACE0A4C-C21B-44E9-8545-C237E07F2A77}"/>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211670" y="475829"/>
          <a:ext cx="2500312" cy="792809"/>
        </a:xfrm>
        <a:prstGeom prst="rect">
          <a:avLst/>
        </a:prstGeom>
      </xdr:spPr>
    </xdr:pic>
    <xdr:clientData/>
  </xdr:twoCellAnchor>
  <xdr:twoCellAnchor editAs="oneCell">
    <xdr:from>
      <xdr:col>0</xdr:col>
      <xdr:colOff>199763</xdr:colOff>
      <xdr:row>9</xdr:row>
      <xdr:rowOff>88639</xdr:rowOff>
    </xdr:from>
    <xdr:to>
      <xdr:col>0</xdr:col>
      <xdr:colOff>2705102</xdr:colOff>
      <xdr:row>12</xdr:row>
      <xdr:rowOff>38751</xdr:rowOff>
    </xdr:to>
    <xdr:pic>
      <xdr:nvPicPr>
        <xdr:cNvPr id="5" name="Picture 4">
          <a:extLst>
            <a:ext uri="{FF2B5EF4-FFF2-40B4-BE49-F238E27FC236}">
              <a16:creationId xmlns:a16="http://schemas.microsoft.com/office/drawing/2014/main" id="{D89C1742-94F4-49C6-AEFC-F56ADB951711}"/>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199763" y="2196045"/>
          <a:ext cx="2505339" cy="783549"/>
        </a:xfrm>
        <a:prstGeom prst="rect">
          <a:avLst/>
        </a:prstGeom>
      </xdr:spPr>
    </xdr:pic>
    <xdr:clientData/>
  </xdr:twoCellAnchor>
  <xdr:twoCellAnchor editAs="oneCell">
    <xdr:from>
      <xdr:col>0</xdr:col>
      <xdr:colOff>235482</xdr:colOff>
      <xdr:row>16</xdr:row>
      <xdr:rowOff>18520</xdr:rowOff>
    </xdr:from>
    <xdr:to>
      <xdr:col>1</xdr:col>
      <xdr:colOff>26196</xdr:colOff>
      <xdr:row>20</xdr:row>
      <xdr:rowOff>73407</xdr:rowOff>
    </xdr:to>
    <xdr:pic>
      <xdr:nvPicPr>
        <xdr:cNvPr id="6" name="Picture 5">
          <a:extLst>
            <a:ext uri="{FF2B5EF4-FFF2-40B4-BE49-F238E27FC236}">
              <a16:creationId xmlns:a16="http://schemas.microsoft.com/office/drawing/2014/main" id="{FB587CC0-90A3-4C36-AD89-EE625EB57AC4}"/>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235482" y="3709458"/>
          <a:ext cx="2505339" cy="781168"/>
        </a:xfrm>
        <a:prstGeom prst="rect">
          <a:avLst/>
        </a:prstGeom>
      </xdr:spPr>
    </xdr:pic>
    <xdr:clientData/>
  </xdr:twoCellAnchor>
  <xdr:twoCellAnchor editAs="oneCell">
    <xdr:from>
      <xdr:col>0</xdr:col>
      <xdr:colOff>211670</xdr:colOff>
      <xdr:row>24</xdr:row>
      <xdr:rowOff>176372</xdr:rowOff>
    </xdr:from>
    <xdr:to>
      <xdr:col>1</xdr:col>
      <xdr:colOff>2384</xdr:colOff>
      <xdr:row>29</xdr:row>
      <xdr:rowOff>70920</xdr:rowOff>
    </xdr:to>
    <xdr:pic>
      <xdr:nvPicPr>
        <xdr:cNvPr id="7" name="Picture 6">
          <a:extLst>
            <a:ext uri="{FF2B5EF4-FFF2-40B4-BE49-F238E27FC236}">
              <a16:creationId xmlns:a16="http://schemas.microsoft.com/office/drawing/2014/main" id="{D50CA1CB-8068-4068-9BEC-53F7A0C77C18}"/>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211670" y="5319872"/>
          <a:ext cx="2505339" cy="787517"/>
        </a:xfrm>
        <a:prstGeom prst="rect">
          <a:avLst/>
        </a:prstGeom>
      </xdr:spPr>
    </xdr:pic>
    <xdr:clientData/>
  </xdr:twoCellAnchor>
  <xdr:twoCellAnchor editAs="oneCell">
    <xdr:from>
      <xdr:col>0</xdr:col>
      <xdr:colOff>128326</xdr:colOff>
      <xdr:row>33</xdr:row>
      <xdr:rowOff>103188</xdr:rowOff>
    </xdr:from>
    <xdr:to>
      <xdr:col>0</xdr:col>
      <xdr:colOff>2633665</xdr:colOff>
      <xdr:row>37</xdr:row>
      <xdr:rowOff>172097</xdr:rowOff>
    </xdr:to>
    <xdr:pic>
      <xdr:nvPicPr>
        <xdr:cNvPr id="8" name="Picture 7">
          <a:extLst>
            <a:ext uri="{FF2B5EF4-FFF2-40B4-BE49-F238E27FC236}">
              <a16:creationId xmlns:a16="http://schemas.microsoft.com/office/drawing/2014/main" id="{2B21813C-955D-4834-89F3-93B24BEBFD72}"/>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128326" y="6937376"/>
          <a:ext cx="2505339" cy="795190"/>
        </a:xfrm>
        <a:prstGeom prst="rect">
          <a:avLst/>
        </a:prstGeom>
      </xdr:spPr>
    </xdr:pic>
    <xdr:clientData/>
  </xdr:twoCellAnchor>
  <xdr:twoCellAnchor editAs="oneCell">
    <xdr:from>
      <xdr:col>0</xdr:col>
      <xdr:colOff>54474</xdr:colOff>
      <xdr:row>46</xdr:row>
      <xdr:rowOff>118161</xdr:rowOff>
    </xdr:from>
    <xdr:to>
      <xdr:col>0</xdr:col>
      <xdr:colOff>2554786</xdr:colOff>
      <xdr:row>50</xdr:row>
      <xdr:rowOff>168550</xdr:rowOff>
    </xdr:to>
    <xdr:pic>
      <xdr:nvPicPr>
        <xdr:cNvPr id="9" name="Picture 8">
          <a:extLst>
            <a:ext uri="{FF2B5EF4-FFF2-40B4-BE49-F238E27FC236}">
              <a16:creationId xmlns:a16="http://schemas.microsoft.com/office/drawing/2014/main" id="{C63DC7E3-32CF-42FB-AE50-9A5466AFA884}"/>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1445668">
          <a:off x="54474" y="9405036"/>
          <a:ext cx="2500312" cy="800483"/>
        </a:xfrm>
        <a:prstGeom prst="rect">
          <a:avLst/>
        </a:prstGeom>
      </xdr:spPr>
    </xdr:pic>
    <xdr:clientData/>
  </xdr:twoCellAnchor>
  <xdr:twoCellAnchor>
    <xdr:from>
      <xdr:col>2</xdr:col>
      <xdr:colOff>892967</xdr:colOff>
      <xdr:row>41</xdr:row>
      <xdr:rowOff>166687</xdr:rowOff>
    </xdr:from>
    <xdr:to>
      <xdr:col>4</xdr:col>
      <xdr:colOff>2119311</xdr:colOff>
      <xdr:row>50</xdr:row>
      <xdr:rowOff>11906</xdr:rowOff>
    </xdr:to>
    <xdr:sp macro="" textlink="">
      <xdr:nvSpPr>
        <xdr:cNvPr id="10" name="Callout: Line 9">
          <a:extLst>
            <a:ext uri="{FF2B5EF4-FFF2-40B4-BE49-F238E27FC236}">
              <a16:creationId xmlns:a16="http://schemas.microsoft.com/office/drawing/2014/main" id="{D8762696-B7D2-4DF2-981A-554F0744206F}"/>
            </a:ext>
          </a:extLst>
        </xdr:cNvPr>
        <xdr:cNvSpPr/>
      </xdr:nvSpPr>
      <xdr:spPr>
        <a:xfrm>
          <a:off x="6453186" y="8679656"/>
          <a:ext cx="3452813" cy="1559719"/>
        </a:xfrm>
        <a:prstGeom prst="borderCallout1">
          <a:avLst>
            <a:gd name="adj1" fmla="val 58750"/>
            <a:gd name="adj2" fmla="val -165"/>
            <a:gd name="adj3" fmla="val 31789"/>
            <a:gd name="adj4" fmla="val -26463"/>
          </a:avLst>
        </a:prstGeom>
        <a:solidFill>
          <a:schemeClr val="bg1"/>
        </a:solidFill>
        <a:ln w="28575">
          <a:solidFill>
            <a:srgbClr val="FFC6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Competitive Applicants: If all 17 prerequisite grades are not accounted for on</a:t>
          </a:r>
          <a:r>
            <a:rPr lang="en-US" sz="1100" b="1" baseline="0">
              <a:solidFill>
                <a:sysClr val="windowText" lastClr="000000"/>
              </a:solidFill>
            </a:rPr>
            <a:t> this form, your Prerequisite GPA will not reflect accurately. </a:t>
          </a:r>
        </a:p>
        <a:p>
          <a:pPr algn="l"/>
          <a:endParaRPr lang="en-US" sz="1100" b="1" baseline="0">
            <a:solidFill>
              <a:sysClr val="windowText" lastClr="000000"/>
            </a:solidFill>
          </a:endParaRPr>
        </a:p>
        <a:p>
          <a:pPr algn="l"/>
          <a:r>
            <a:rPr lang="en-US" sz="1100" b="1" baseline="0">
              <a:solidFill>
                <a:sysClr val="windowText" lastClr="000000"/>
              </a:solidFill>
            </a:rPr>
            <a:t>If this section goes below the 3.25 requirement, and you have included all 17 prerequisite grades, connect with your Edson College advisor.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tint="0.249977111117893"/>
  </sheetPr>
  <dimension ref="A1:E21"/>
  <sheetViews>
    <sheetView workbookViewId="0">
      <selection activeCell="B25" sqref="B25"/>
    </sheetView>
  </sheetViews>
  <sheetFormatPr defaultColWidth="9.140625" defaultRowHeight="12" x14ac:dyDescent="0.2"/>
  <cols>
    <col min="1" max="1" width="4" style="52" customWidth="1"/>
    <col min="2" max="2" width="19.42578125" style="52" customWidth="1"/>
    <col min="3" max="3" width="31" style="52" customWidth="1"/>
    <col min="4" max="4" width="9.140625" style="52"/>
    <col min="5" max="5" width="9.140625" style="52" customWidth="1"/>
    <col min="6" max="16384" width="9.140625" style="52"/>
  </cols>
  <sheetData>
    <row r="1" spans="1:5" x14ac:dyDescent="0.2">
      <c r="E1" s="53"/>
    </row>
    <row r="2" spans="1:5" ht="12.75" thickBot="1" x14ac:dyDescent="0.25"/>
    <row r="3" spans="1:5" ht="12.6" customHeight="1" x14ac:dyDescent="0.2">
      <c r="B3" s="158" t="s">
        <v>142</v>
      </c>
      <c r="C3" s="159"/>
    </row>
    <row r="4" spans="1:5" ht="14.45" customHeight="1" thickBot="1" x14ac:dyDescent="0.25">
      <c r="B4" s="160" t="s">
        <v>141</v>
      </c>
      <c r="C4" s="161"/>
    </row>
    <row r="5" spans="1:5" ht="21.75" customHeight="1" x14ac:dyDescent="0.2">
      <c r="A5" s="54">
        <v>1</v>
      </c>
      <c r="B5" s="164" t="s">
        <v>95</v>
      </c>
      <c r="C5" s="165"/>
    </row>
    <row r="6" spans="1:5" ht="21.75" customHeight="1" x14ac:dyDescent="0.2">
      <c r="A6" s="54">
        <v>2</v>
      </c>
      <c r="B6" s="156" t="s">
        <v>96</v>
      </c>
      <c r="C6" s="157"/>
    </row>
    <row r="7" spans="1:5" ht="21.75" customHeight="1" x14ac:dyDescent="0.2">
      <c r="A7" s="54">
        <v>3</v>
      </c>
      <c r="B7" s="156" t="s">
        <v>97</v>
      </c>
      <c r="C7" s="157"/>
    </row>
    <row r="8" spans="1:5" ht="21" customHeight="1" x14ac:dyDescent="0.2">
      <c r="A8" s="54">
        <v>4</v>
      </c>
      <c r="B8" s="166" t="s">
        <v>98</v>
      </c>
      <c r="C8" s="167"/>
    </row>
    <row r="9" spans="1:5" ht="20.25" customHeight="1" x14ac:dyDescent="0.2">
      <c r="A9" s="54">
        <v>5</v>
      </c>
      <c r="B9" s="166" t="s">
        <v>99</v>
      </c>
      <c r="C9" s="167"/>
    </row>
    <row r="10" spans="1:5" ht="19.5" customHeight="1" x14ac:dyDescent="0.2">
      <c r="A10" s="54">
        <v>6</v>
      </c>
      <c r="B10" s="166" t="s">
        <v>100</v>
      </c>
      <c r="C10" s="167"/>
    </row>
    <row r="11" spans="1:5" ht="20.25" customHeight="1" x14ac:dyDescent="0.2">
      <c r="A11" s="54">
        <v>7</v>
      </c>
      <c r="B11" s="156" t="s">
        <v>118</v>
      </c>
      <c r="C11" s="157"/>
    </row>
    <row r="12" spans="1:5" ht="30.75" customHeight="1" x14ac:dyDescent="0.2">
      <c r="A12" s="54">
        <v>8</v>
      </c>
      <c r="B12" s="156" t="s">
        <v>119</v>
      </c>
      <c r="C12" s="157"/>
    </row>
    <row r="13" spans="1:5" ht="19.5" customHeight="1" x14ac:dyDescent="0.2">
      <c r="A13" s="54">
        <v>9</v>
      </c>
      <c r="B13" s="156" t="s">
        <v>101</v>
      </c>
      <c r="C13" s="157"/>
    </row>
    <row r="14" spans="1:5" ht="19.5" customHeight="1" x14ac:dyDescent="0.2">
      <c r="A14" s="54">
        <v>10</v>
      </c>
      <c r="B14" s="156" t="s">
        <v>102</v>
      </c>
      <c r="C14" s="157"/>
    </row>
    <row r="15" spans="1:5" ht="24.95" customHeight="1" x14ac:dyDescent="0.2">
      <c r="A15" s="54">
        <v>11</v>
      </c>
      <c r="B15" s="166" t="s">
        <v>107</v>
      </c>
      <c r="C15" s="167"/>
    </row>
    <row r="16" spans="1:5" ht="20.25" customHeight="1" x14ac:dyDescent="0.2">
      <c r="A16" s="54">
        <v>12</v>
      </c>
      <c r="B16" s="156" t="s">
        <v>103</v>
      </c>
      <c r="C16" s="157"/>
    </row>
    <row r="17" spans="1:3" ht="24" customHeight="1" x14ac:dyDescent="0.2">
      <c r="A17" s="54">
        <v>13</v>
      </c>
      <c r="B17" s="166" t="s">
        <v>133</v>
      </c>
      <c r="C17" s="167"/>
    </row>
    <row r="18" spans="1:3" ht="18.75" customHeight="1" x14ac:dyDescent="0.2">
      <c r="A18" s="54">
        <v>14</v>
      </c>
      <c r="B18" s="154" t="s">
        <v>104</v>
      </c>
      <c r="C18" s="155"/>
    </row>
    <row r="19" spans="1:3" ht="21.75" customHeight="1" x14ac:dyDescent="0.2">
      <c r="A19" s="54">
        <v>15</v>
      </c>
      <c r="B19" s="156" t="s">
        <v>105</v>
      </c>
      <c r="C19" s="157"/>
    </row>
    <row r="20" spans="1:3" ht="19.5" customHeight="1" x14ac:dyDescent="0.2">
      <c r="A20" s="54">
        <v>16</v>
      </c>
      <c r="B20" s="156" t="s">
        <v>106</v>
      </c>
      <c r="C20" s="157"/>
    </row>
    <row r="21" spans="1:3" ht="22.5" customHeight="1" thickBot="1" x14ac:dyDescent="0.25">
      <c r="A21" s="54">
        <v>17</v>
      </c>
      <c r="B21" s="162" t="s">
        <v>94</v>
      </c>
      <c r="C21" s="163"/>
    </row>
  </sheetData>
  <sheetProtection algorithmName="SHA-512" hashValue="KNUuzcpMhYL8Dy9/ppAqJ8pb0qAFnmGg4cX9uVowj+BDXhMOrImgEUAO/StmCOwg2vcf+hB+E3JMLG+/YRqjOg==" saltValue="5iRNL/+WJjOuEkekbo30KQ==" spinCount="100000" sheet="1" objects="1" scenarios="1" selectLockedCells="1" selectUnlockedCells="1"/>
  <mergeCells count="19">
    <mergeCell ref="B21:C21"/>
    <mergeCell ref="B5:C5"/>
    <mergeCell ref="B8:C8"/>
    <mergeCell ref="B9:C9"/>
    <mergeCell ref="B10:C10"/>
    <mergeCell ref="B11:C11"/>
    <mergeCell ref="B12:C12"/>
    <mergeCell ref="B13:C13"/>
    <mergeCell ref="B14:C14"/>
    <mergeCell ref="B15:C15"/>
    <mergeCell ref="B6:C6"/>
    <mergeCell ref="B16:C16"/>
    <mergeCell ref="B17:C17"/>
    <mergeCell ref="B18:C18"/>
    <mergeCell ref="B19:C19"/>
    <mergeCell ref="B20:C20"/>
    <mergeCell ref="B3:C3"/>
    <mergeCell ref="B7:C7"/>
    <mergeCell ref="B4:C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0.249977111117893"/>
    <pageSetUpPr fitToPage="1"/>
  </sheetPr>
  <dimension ref="A1:O49"/>
  <sheetViews>
    <sheetView zoomScale="80" zoomScaleNormal="80" workbookViewId="0">
      <pane ySplit="1" topLeftCell="A14" activePane="bottomLeft" state="frozen"/>
      <selection activeCell="B1" sqref="B1"/>
      <selection pane="bottomLeft" activeCell="E45" sqref="E45"/>
    </sheetView>
  </sheetViews>
  <sheetFormatPr defaultColWidth="9.140625" defaultRowHeight="14.25" x14ac:dyDescent="0.2"/>
  <cols>
    <col min="1" max="1" width="44" style="10" customWidth="1"/>
    <col min="2" max="2" width="37.5703125" style="8" customWidth="1"/>
    <col min="3" max="3" width="20.7109375" style="8" customWidth="1"/>
    <col min="4" max="4" width="19.7109375" style="8" customWidth="1"/>
    <col min="5" max="5" width="36.7109375" style="8" customWidth="1"/>
    <col min="6" max="6" width="7.140625" style="8" customWidth="1"/>
    <col min="7" max="7" width="9" style="8" customWidth="1"/>
    <col min="8" max="8" width="4.28515625" style="8" customWidth="1"/>
    <col min="9" max="9" width="8.140625" style="8" customWidth="1"/>
    <col min="10" max="10" width="13" style="8" bestFit="1" customWidth="1"/>
    <col min="11" max="11" width="4.85546875" style="12" customWidth="1"/>
    <col min="12" max="12" width="6.140625" style="12" customWidth="1"/>
    <col min="13" max="13" width="39.42578125" style="12" bestFit="1" customWidth="1"/>
    <col min="14" max="14" width="40.7109375" style="12" bestFit="1" customWidth="1"/>
    <col min="15" max="16384" width="9.140625" style="12"/>
  </cols>
  <sheetData>
    <row r="1" spans="1:15" ht="20.25" customHeight="1" x14ac:dyDescent="0.25">
      <c r="A1" s="175" t="s">
        <v>134</v>
      </c>
      <c r="B1" s="175"/>
      <c r="C1" s="175"/>
      <c r="D1" s="175"/>
      <c r="E1" s="175"/>
      <c r="F1" s="175"/>
      <c r="G1" s="175"/>
      <c r="H1" s="175"/>
      <c r="I1" s="175"/>
      <c r="J1" s="175"/>
    </row>
    <row r="2" spans="1:15" ht="15" customHeight="1" thickBot="1" x14ac:dyDescent="0.3">
      <c r="A2" s="43"/>
      <c r="B2" s="43"/>
      <c r="C2" s="43"/>
      <c r="D2" s="43"/>
      <c r="E2" s="43"/>
      <c r="F2" s="43"/>
      <c r="G2" s="43"/>
      <c r="H2" s="43"/>
      <c r="I2" s="43"/>
      <c r="J2" s="43"/>
    </row>
    <row r="3" spans="1:15" ht="15" customHeight="1" x14ac:dyDescent="0.25">
      <c r="A3" s="55" t="s">
        <v>63</v>
      </c>
      <c r="B3" s="33" t="s">
        <v>92</v>
      </c>
    </row>
    <row r="4" spans="1:15" ht="15" customHeight="1" thickBot="1" x14ac:dyDescent="0.3">
      <c r="A4" s="56" t="s">
        <v>64</v>
      </c>
      <c r="B4" s="40" t="s">
        <v>82</v>
      </c>
      <c r="C4" s="8" t="s">
        <v>29</v>
      </c>
      <c r="D4" s="8" t="s">
        <v>29</v>
      </c>
    </row>
    <row r="5" spans="1:15" ht="15.75" customHeight="1" thickBot="1" x14ac:dyDescent="0.25">
      <c r="B5" s="12"/>
      <c r="C5" s="12"/>
      <c r="D5" s="12"/>
      <c r="E5" s="12"/>
      <c r="F5" s="12"/>
      <c r="G5" s="12"/>
      <c r="H5" s="12"/>
      <c r="I5" s="12"/>
      <c r="J5" s="12"/>
      <c r="K5" s="11"/>
    </row>
    <row r="6" spans="1:15" ht="14.25" customHeight="1" x14ac:dyDescent="0.2">
      <c r="A6" s="176" t="s">
        <v>139</v>
      </c>
      <c r="B6" s="177"/>
      <c r="C6" s="177"/>
      <c r="D6" s="177"/>
      <c r="E6" s="177"/>
      <c r="F6" s="177"/>
      <c r="G6" s="177"/>
      <c r="H6" s="177"/>
      <c r="I6" s="177"/>
      <c r="J6" s="178"/>
      <c r="K6" s="13"/>
    </row>
    <row r="7" spans="1:15" ht="15" customHeight="1" x14ac:dyDescent="0.2">
      <c r="A7" s="179"/>
      <c r="B7" s="180"/>
      <c r="C7" s="180"/>
      <c r="D7" s="180"/>
      <c r="E7" s="180"/>
      <c r="F7" s="180"/>
      <c r="G7" s="180"/>
      <c r="H7" s="180"/>
      <c r="I7" s="180"/>
      <c r="J7" s="181"/>
      <c r="K7" s="13"/>
    </row>
    <row r="8" spans="1:15" ht="15" customHeight="1" x14ac:dyDescent="0.2">
      <c r="A8" s="179"/>
      <c r="B8" s="180"/>
      <c r="C8" s="180"/>
      <c r="D8" s="180"/>
      <c r="E8" s="180"/>
      <c r="F8" s="180"/>
      <c r="G8" s="180"/>
      <c r="H8" s="180"/>
      <c r="I8" s="180"/>
      <c r="J8" s="181"/>
      <c r="K8" s="13"/>
    </row>
    <row r="9" spans="1:15" ht="57" customHeight="1" thickBot="1" x14ac:dyDescent="0.25">
      <c r="A9" s="182"/>
      <c r="B9" s="183"/>
      <c r="C9" s="183"/>
      <c r="D9" s="183"/>
      <c r="E9" s="183"/>
      <c r="F9" s="183"/>
      <c r="G9" s="183"/>
      <c r="H9" s="183"/>
      <c r="I9" s="183"/>
      <c r="J9" s="184"/>
      <c r="K9" s="13"/>
    </row>
    <row r="10" spans="1:15" ht="15" thickBot="1" x14ac:dyDescent="0.25"/>
    <row r="11" spans="1:15" s="8" customFormat="1" ht="36.75" thickBot="1" x14ac:dyDescent="0.25">
      <c r="A11" s="57" t="s">
        <v>53</v>
      </c>
      <c r="B11" s="58" t="s">
        <v>51</v>
      </c>
      <c r="C11" s="58" t="s">
        <v>0</v>
      </c>
      <c r="D11" s="58" t="s">
        <v>21</v>
      </c>
      <c r="E11" s="58" t="s">
        <v>16</v>
      </c>
      <c r="F11" s="59" t="s">
        <v>1</v>
      </c>
      <c r="G11" s="58" t="s">
        <v>57</v>
      </c>
      <c r="H11" s="59"/>
      <c r="I11" s="58" t="s">
        <v>15</v>
      </c>
      <c r="J11" s="58" t="s">
        <v>14</v>
      </c>
    </row>
    <row r="12" spans="1:15" x14ac:dyDescent="0.2">
      <c r="A12" s="25">
        <v>1</v>
      </c>
      <c r="B12" s="28" t="s">
        <v>50</v>
      </c>
      <c r="C12" s="60" t="s">
        <v>2</v>
      </c>
      <c r="D12" s="60" t="s">
        <v>32</v>
      </c>
      <c r="E12" s="60" t="s">
        <v>39</v>
      </c>
      <c r="F12" s="61">
        <f>IF(D12="A",4,IF(D12="B",3,IF(D12="C",2,0)))</f>
        <v>0</v>
      </c>
      <c r="G12" s="60">
        <v>0</v>
      </c>
      <c r="H12" s="61" t="s">
        <v>20</v>
      </c>
      <c r="I12" s="61">
        <f>F12*G12</f>
        <v>0</v>
      </c>
      <c r="J12" s="62" t="s">
        <v>91</v>
      </c>
      <c r="L12" s="16"/>
    </row>
    <row r="13" spans="1:15" ht="15" thickBot="1" x14ac:dyDescent="0.25">
      <c r="A13" s="21">
        <v>2</v>
      </c>
      <c r="B13" s="27" t="s">
        <v>49</v>
      </c>
      <c r="C13" s="63" t="s">
        <v>3</v>
      </c>
      <c r="D13" s="60" t="s">
        <v>17</v>
      </c>
      <c r="E13" s="60" t="s">
        <v>30</v>
      </c>
      <c r="F13" s="64">
        <f>IF(D13="A",4,IF(D13="B",3,IF(D13="C",2,0)))</f>
        <v>4</v>
      </c>
      <c r="G13" s="60">
        <v>3</v>
      </c>
      <c r="H13" s="64" t="s">
        <v>20</v>
      </c>
      <c r="I13" s="64">
        <f>F13*G13</f>
        <v>12</v>
      </c>
      <c r="J13" s="62" t="s">
        <v>108</v>
      </c>
      <c r="L13" s="16"/>
      <c r="O13" s="12" t="s">
        <v>29</v>
      </c>
    </row>
    <row r="14" spans="1:15" ht="15.75" customHeight="1" thickBot="1" x14ac:dyDescent="0.25">
      <c r="A14" s="168" t="s">
        <v>56</v>
      </c>
      <c r="B14" s="169"/>
      <c r="C14" s="169"/>
      <c r="D14" s="169"/>
      <c r="E14" s="169"/>
      <c r="F14" s="169"/>
      <c r="G14" s="169"/>
      <c r="H14" s="169"/>
      <c r="I14" s="169"/>
      <c r="J14" s="170"/>
      <c r="L14" s="16"/>
    </row>
    <row r="15" spans="1:15" x14ac:dyDescent="0.2">
      <c r="A15" s="185">
        <v>3</v>
      </c>
      <c r="B15" s="34" t="s">
        <v>4</v>
      </c>
      <c r="C15" s="60" t="s">
        <v>67</v>
      </c>
      <c r="D15" s="60" t="s">
        <v>17</v>
      </c>
      <c r="E15" s="60" t="s">
        <v>65</v>
      </c>
      <c r="F15" s="61">
        <f t="shared" ref="F15:F29" si="0">IF(D15="A",4,IF(D15="B",3,IF(D15="C",2,0)))</f>
        <v>4</v>
      </c>
      <c r="G15" s="60">
        <v>3</v>
      </c>
      <c r="H15" s="61" t="s">
        <v>20</v>
      </c>
      <c r="I15" s="61">
        <f t="shared" ref="I15:I20" si="1">F15*G15</f>
        <v>12</v>
      </c>
      <c r="J15" s="62" t="s">
        <v>91</v>
      </c>
      <c r="L15" s="16"/>
    </row>
    <row r="16" spans="1:15" x14ac:dyDescent="0.2">
      <c r="A16" s="186"/>
      <c r="B16" s="7" t="s">
        <v>52</v>
      </c>
      <c r="C16" s="65" t="s">
        <v>66</v>
      </c>
      <c r="D16" s="60" t="s">
        <v>18</v>
      </c>
      <c r="E16" s="60" t="s">
        <v>65</v>
      </c>
      <c r="F16" s="66">
        <f t="shared" si="0"/>
        <v>3</v>
      </c>
      <c r="G16" s="60">
        <v>1</v>
      </c>
      <c r="H16" s="66" t="s">
        <v>20</v>
      </c>
      <c r="I16" s="66">
        <f t="shared" si="1"/>
        <v>3</v>
      </c>
      <c r="J16" s="62" t="s">
        <v>91</v>
      </c>
      <c r="L16" s="16"/>
    </row>
    <row r="17" spans="1:15" x14ac:dyDescent="0.2">
      <c r="A17" s="171">
        <v>4</v>
      </c>
      <c r="B17" s="35" t="s">
        <v>5</v>
      </c>
      <c r="C17" s="60" t="s">
        <v>5</v>
      </c>
      <c r="D17" s="60" t="s">
        <v>17</v>
      </c>
      <c r="E17" s="60" t="s">
        <v>30</v>
      </c>
      <c r="F17" s="66">
        <f t="shared" si="0"/>
        <v>4</v>
      </c>
      <c r="G17" s="60">
        <v>4</v>
      </c>
      <c r="H17" s="66" t="s">
        <v>20</v>
      </c>
      <c r="I17" s="66">
        <f t="shared" si="1"/>
        <v>16</v>
      </c>
      <c r="J17" s="62" t="s">
        <v>93</v>
      </c>
      <c r="L17" s="16"/>
    </row>
    <row r="18" spans="1:15" x14ac:dyDescent="0.2">
      <c r="A18" s="187"/>
      <c r="B18" s="22" t="s">
        <v>52</v>
      </c>
      <c r="C18" s="65" t="s">
        <v>68</v>
      </c>
      <c r="D18" s="60"/>
      <c r="E18" s="60"/>
      <c r="F18" s="66">
        <f t="shared" si="0"/>
        <v>0</v>
      </c>
      <c r="G18" s="60"/>
      <c r="H18" s="66" t="s">
        <v>20</v>
      </c>
      <c r="I18" s="66">
        <f t="shared" si="1"/>
        <v>0</v>
      </c>
      <c r="J18" s="62"/>
      <c r="L18" s="17"/>
    </row>
    <row r="19" spans="1:15" x14ac:dyDescent="0.2">
      <c r="A19" s="171">
        <v>5</v>
      </c>
      <c r="B19" s="35" t="s">
        <v>23</v>
      </c>
      <c r="C19" s="60" t="s">
        <v>23</v>
      </c>
      <c r="D19" s="60" t="s">
        <v>17</v>
      </c>
      <c r="E19" s="60" t="s">
        <v>30</v>
      </c>
      <c r="F19" s="66">
        <f t="shared" si="0"/>
        <v>4</v>
      </c>
      <c r="G19" s="60">
        <v>4</v>
      </c>
      <c r="H19" s="66" t="s">
        <v>20</v>
      </c>
      <c r="I19" s="66">
        <f t="shared" si="1"/>
        <v>16</v>
      </c>
      <c r="J19" s="62" t="s">
        <v>110</v>
      </c>
    </row>
    <row r="20" spans="1:15" ht="15" thickBot="1" x14ac:dyDescent="0.25">
      <c r="A20" s="188"/>
      <c r="B20" s="26" t="s">
        <v>52</v>
      </c>
      <c r="C20" s="63" t="s">
        <v>68</v>
      </c>
      <c r="D20" s="60"/>
      <c r="E20" s="60"/>
      <c r="F20" s="64">
        <f t="shared" si="0"/>
        <v>0</v>
      </c>
      <c r="G20" s="60"/>
      <c r="H20" s="64" t="s">
        <v>20</v>
      </c>
      <c r="I20" s="64">
        <f t="shared" si="1"/>
        <v>0</v>
      </c>
      <c r="J20" s="62"/>
    </row>
    <row r="21" spans="1:15" ht="15" customHeight="1" thickBot="1" x14ac:dyDescent="0.25">
      <c r="A21" s="168" t="s">
        <v>55</v>
      </c>
      <c r="B21" s="169"/>
      <c r="C21" s="169"/>
      <c r="D21" s="169"/>
      <c r="E21" s="169"/>
      <c r="F21" s="169"/>
      <c r="G21" s="169"/>
      <c r="H21" s="169"/>
      <c r="I21" s="169"/>
      <c r="J21" s="170"/>
    </row>
    <row r="22" spans="1:15" x14ac:dyDescent="0.2">
      <c r="A22" s="25">
        <v>6</v>
      </c>
      <c r="B22" s="36" t="s">
        <v>6</v>
      </c>
      <c r="C22" s="60" t="s">
        <v>6</v>
      </c>
      <c r="D22" s="60" t="s">
        <v>17</v>
      </c>
      <c r="E22" s="60" t="s">
        <v>30</v>
      </c>
      <c r="F22" s="61">
        <f t="shared" si="0"/>
        <v>4</v>
      </c>
      <c r="G22" s="60">
        <v>3</v>
      </c>
      <c r="H22" s="61" t="s">
        <v>20</v>
      </c>
      <c r="I22" s="61">
        <f>F22*G22</f>
        <v>12</v>
      </c>
      <c r="J22" s="62" t="s">
        <v>110</v>
      </c>
      <c r="N22" s="88"/>
      <c r="O22" s="12" t="s">
        <v>29</v>
      </c>
    </row>
    <row r="23" spans="1:15" x14ac:dyDescent="0.2">
      <c r="A23" s="19">
        <v>7</v>
      </c>
      <c r="B23" s="18" t="s">
        <v>8</v>
      </c>
      <c r="C23" s="60" t="s">
        <v>8</v>
      </c>
      <c r="D23" s="60" t="s">
        <v>17</v>
      </c>
      <c r="E23" s="60" t="s">
        <v>30</v>
      </c>
      <c r="F23" s="66">
        <f t="shared" si="0"/>
        <v>4</v>
      </c>
      <c r="G23" s="60">
        <v>3</v>
      </c>
      <c r="H23" s="66" t="s">
        <v>20</v>
      </c>
      <c r="I23" s="66">
        <f t="shared" ref="I23:I30" si="2">F23*G23</f>
        <v>12</v>
      </c>
      <c r="J23" s="62" t="s">
        <v>110</v>
      </c>
      <c r="L23" s="12" t="s">
        <v>29</v>
      </c>
      <c r="M23" s="12" t="s">
        <v>29</v>
      </c>
      <c r="N23" s="88"/>
    </row>
    <row r="24" spans="1:15" x14ac:dyDescent="0.2">
      <c r="A24" s="19">
        <v>8</v>
      </c>
      <c r="B24" s="18" t="s">
        <v>11</v>
      </c>
      <c r="C24" s="60" t="s">
        <v>111</v>
      </c>
      <c r="D24" s="60" t="s">
        <v>17</v>
      </c>
      <c r="E24" s="60" t="s">
        <v>65</v>
      </c>
      <c r="F24" s="66">
        <f t="shared" si="0"/>
        <v>4</v>
      </c>
      <c r="G24" s="60">
        <v>3</v>
      </c>
      <c r="H24" s="66" t="s">
        <v>20</v>
      </c>
      <c r="I24" s="66">
        <f t="shared" si="2"/>
        <v>12</v>
      </c>
      <c r="J24" s="62" t="s">
        <v>91</v>
      </c>
    </row>
    <row r="25" spans="1:15" x14ac:dyDescent="0.2">
      <c r="A25" s="19">
        <v>9</v>
      </c>
      <c r="B25" s="18" t="s">
        <v>13</v>
      </c>
      <c r="C25" s="60" t="s">
        <v>31</v>
      </c>
      <c r="D25" s="60" t="s">
        <v>17</v>
      </c>
      <c r="E25" s="60" t="s">
        <v>30</v>
      </c>
      <c r="F25" s="66">
        <f t="shared" si="0"/>
        <v>4</v>
      </c>
      <c r="G25" s="60">
        <v>3</v>
      </c>
      <c r="H25" s="66" t="s">
        <v>20</v>
      </c>
      <c r="I25" s="66">
        <f t="shared" si="2"/>
        <v>12</v>
      </c>
      <c r="J25" s="62" t="s">
        <v>93</v>
      </c>
    </row>
    <row r="26" spans="1:15" x14ac:dyDescent="0.2">
      <c r="A26" s="19">
        <v>10</v>
      </c>
      <c r="B26" s="18" t="s">
        <v>25</v>
      </c>
      <c r="C26" s="60" t="s">
        <v>25</v>
      </c>
      <c r="D26" s="60" t="s">
        <v>17</v>
      </c>
      <c r="E26" s="60" t="s">
        <v>30</v>
      </c>
      <c r="F26" s="66">
        <f t="shared" si="0"/>
        <v>4</v>
      </c>
      <c r="G26" s="60">
        <v>3</v>
      </c>
      <c r="H26" s="66" t="s">
        <v>20</v>
      </c>
      <c r="I26" s="66">
        <f t="shared" si="2"/>
        <v>12</v>
      </c>
      <c r="J26" s="62" t="s">
        <v>93</v>
      </c>
    </row>
    <row r="27" spans="1:15" x14ac:dyDescent="0.2">
      <c r="A27" s="19">
        <v>11</v>
      </c>
      <c r="B27" s="18" t="s">
        <v>27</v>
      </c>
      <c r="C27" s="60" t="s">
        <v>69</v>
      </c>
      <c r="D27" s="60" t="s">
        <v>17</v>
      </c>
      <c r="E27" s="60" t="s">
        <v>30</v>
      </c>
      <c r="F27" s="66">
        <f t="shared" si="0"/>
        <v>4</v>
      </c>
      <c r="G27" s="60">
        <v>3</v>
      </c>
      <c r="H27" s="66" t="s">
        <v>20</v>
      </c>
      <c r="I27" s="66">
        <f t="shared" si="2"/>
        <v>12</v>
      </c>
      <c r="J27" s="62" t="s">
        <v>120</v>
      </c>
    </row>
    <row r="28" spans="1:15" x14ac:dyDescent="0.2">
      <c r="A28" s="19">
        <v>12</v>
      </c>
      <c r="B28" s="18" t="s">
        <v>26</v>
      </c>
      <c r="C28" s="60" t="s">
        <v>48</v>
      </c>
      <c r="D28" s="60" t="s">
        <v>114</v>
      </c>
      <c r="E28" s="60" t="s">
        <v>30</v>
      </c>
      <c r="F28" s="66">
        <f t="shared" si="0"/>
        <v>0</v>
      </c>
      <c r="G28" s="60">
        <v>0</v>
      </c>
      <c r="H28" s="66" t="s">
        <v>20</v>
      </c>
      <c r="I28" s="66">
        <f t="shared" si="2"/>
        <v>0</v>
      </c>
      <c r="J28" s="62" t="s">
        <v>117</v>
      </c>
    </row>
    <row r="29" spans="1:15" x14ac:dyDescent="0.2">
      <c r="A29" s="171">
        <v>13</v>
      </c>
      <c r="B29" s="35" t="s">
        <v>24</v>
      </c>
      <c r="C29" s="60" t="s">
        <v>72</v>
      </c>
      <c r="D29" s="60" t="s">
        <v>17</v>
      </c>
      <c r="E29" s="60" t="s">
        <v>30</v>
      </c>
      <c r="F29" s="66">
        <f t="shared" si="0"/>
        <v>4</v>
      </c>
      <c r="G29" s="60">
        <v>3</v>
      </c>
      <c r="H29" s="66" t="s">
        <v>20</v>
      </c>
      <c r="I29" s="66">
        <f t="shared" si="2"/>
        <v>12</v>
      </c>
      <c r="J29" s="62" t="s">
        <v>116</v>
      </c>
    </row>
    <row r="30" spans="1:15" ht="15" thickBot="1" x14ac:dyDescent="0.25">
      <c r="A30" s="172"/>
      <c r="B30" s="23" t="s">
        <v>52</v>
      </c>
      <c r="C30" s="67" t="s">
        <v>73</v>
      </c>
      <c r="D30" s="68" t="s">
        <v>17</v>
      </c>
      <c r="E30" s="67" t="s">
        <v>30</v>
      </c>
      <c r="F30" s="69">
        <f>IF(D30="A",4,IF(D30="B",3,IF(D30="C",2,0)))</f>
        <v>4</v>
      </c>
      <c r="G30" s="68">
        <v>1</v>
      </c>
      <c r="H30" s="69" t="s">
        <v>20</v>
      </c>
      <c r="I30" s="69">
        <f t="shared" si="2"/>
        <v>4</v>
      </c>
      <c r="J30" s="71" t="s">
        <v>116</v>
      </c>
    </row>
    <row r="31" spans="1:15" ht="18.75" customHeight="1" thickBot="1" x14ac:dyDescent="0.25">
      <c r="A31" s="30"/>
      <c r="B31" s="37"/>
      <c r="C31" s="37"/>
      <c r="D31" s="38"/>
      <c r="E31" s="38"/>
      <c r="F31" s="38"/>
      <c r="G31" s="37"/>
      <c r="H31" s="37"/>
      <c r="I31" s="38"/>
      <c r="J31" s="37"/>
    </row>
    <row r="32" spans="1:15" ht="15" customHeight="1" thickBot="1" x14ac:dyDescent="0.25">
      <c r="A32" s="168" t="s">
        <v>54</v>
      </c>
      <c r="B32" s="169"/>
      <c r="C32" s="169"/>
      <c r="D32" s="169"/>
      <c r="E32" s="169"/>
      <c r="F32" s="169"/>
      <c r="G32" s="169"/>
      <c r="H32" s="169"/>
      <c r="I32" s="169"/>
      <c r="J32" s="170"/>
    </row>
    <row r="33" spans="1:13" x14ac:dyDescent="0.2">
      <c r="A33" s="25">
        <v>14</v>
      </c>
      <c r="B33" s="39" t="s">
        <v>12</v>
      </c>
      <c r="C33" s="60" t="s">
        <v>12</v>
      </c>
      <c r="D33" s="60" t="s">
        <v>22</v>
      </c>
      <c r="E33" s="60" t="s">
        <v>30</v>
      </c>
      <c r="F33" s="61">
        <f>IF(D33="A",4,IF(D33="B",3,IF(D33="C",2,0)))</f>
        <v>0</v>
      </c>
      <c r="G33" s="60"/>
      <c r="H33" s="61" t="s">
        <v>20</v>
      </c>
      <c r="I33" s="61">
        <f>F33*G33</f>
        <v>0</v>
      </c>
      <c r="J33" s="70">
        <v>44682</v>
      </c>
    </row>
    <row r="34" spans="1:13" x14ac:dyDescent="0.2">
      <c r="A34" s="19">
        <v>15</v>
      </c>
      <c r="B34" s="35" t="s">
        <v>7</v>
      </c>
      <c r="C34" s="60" t="s">
        <v>7</v>
      </c>
      <c r="D34" s="60" t="s">
        <v>22</v>
      </c>
      <c r="E34" s="60" t="s">
        <v>30</v>
      </c>
      <c r="F34" s="66">
        <f>IF(D34="A",4,IF(D34="B",3,IF(D34="C",2,0)))</f>
        <v>0</v>
      </c>
      <c r="G34" s="60"/>
      <c r="H34" s="66" t="s">
        <v>20</v>
      </c>
      <c r="I34" s="66">
        <f>F34*G34</f>
        <v>0</v>
      </c>
      <c r="J34" s="70">
        <v>44682</v>
      </c>
      <c r="M34" s="14"/>
    </row>
    <row r="35" spans="1:13" x14ac:dyDescent="0.2">
      <c r="A35" s="19">
        <v>16</v>
      </c>
      <c r="B35" s="35" t="s">
        <v>9</v>
      </c>
      <c r="C35" s="60" t="s">
        <v>9</v>
      </c>
      <c r="D35" s="60" t="s">
        <v>22</v>
      </c>
      <c r="E35" s="60" t="s">
        <v>30</v>
      </c>
      <c r="F35" s="66">
        <f>IF(D35="A",4,IF(D35="B",3,IF(D35="C",2,0)))</f>
        <v>0</v>
      </c>
      <c r="G35" s="60"/>
      <c r="H35" s="66" t="s">
        <v>20</v>
      </c>
      <c r="I35" s="66">
        <f>F35*G35</f>
        <v>0</v>
      </c>
      <c r="J35" s="70">
        <v>44682</v>
      </c>
    </row>
    <row r="36" spans="1:13" x14ac:dyDescent="0.2">
      <c r="A36" s="173">
        <v>17</v>
      </c>
      <c r="B36" s="35" t="s">
        <v>10</v>
      </c>
      <c r="C36" s="60" t="s">
        <v>10</v>
      </c>
      <c r="D36" s="60" t="s">
        <v>22</v>
      </c>
      <c r="E36" s="60" t="s">
        <v>30</v>
      </c>
      <c r="F36" s="66">
        <f>IF(D36="A",4,IF(D36="B",3,IF(D36="C",2,0)))</f>
        <v>0</v>
      </c>
      <c r="G36" s="60"/>
      <c r="H36" s="66" t="s">
        <v>20</v>
      </c>
      <c r="I36" s="66">
        <f>F36*G36</f>
        <v>0</v>
      </c>
      <c r="J36" s="70">
        <v>44682</v>
      </c>
    </row>
    <row r="37" spans="1:13" ht="15" thickBot="1" x14ac:dyDescent="0.25">
      <c r="A37" s="174"/>
      <c r="B37" s="24" t="s">
        <v>52</v>
      </c>
      <c r="C37" s="67"/>
      <c r="D37" s="67"/>
      <c r="E37" s="67"/>
      <c r="F37" s="69">
        <f>IF(D37="A",4,IF(D37="B",3,IF(D37="C",2,0)))</f>
        <v>0</v>
      </c>
      <c r="G37" s="68"/>
      <c r="H37" s="69" t="s">
        <v>20</v>
      </c>
      <c r="I37" s="69">
        <f>F37*G37</f>
        <v>0</v>
      </c>
      <c r="J37" s="71"/>
    </row>
    <row r="38" spans="1:13" ht="15" thickBot="1" x14ac:dyDescent="0.25"/>
    <row r="39" spans="1:13" ht="16.5" thickBot="1" x14ac:dyDescent="0.25">
      <c r="A39" s="74" t="s">
        <v>61</v>
      </c>
      <c r="B39" s="81">
        <v>1</v>
      </c>
      <c r="C39" s="143"/>
      <c r="D39" s="143"/>
      <c r="E39" s="144"/>
      <c r="F39" s="145"/>
      <c r="G39" s="143"/>
      <c r="H39" s="143"/>
      <c r="I39" s="143"/>
      <c r="J39" s="146"/>
    </row>
    <row r="40" spans="1:13" ht="15.75" thickBot="1" x14ac:dyDescent="0.3">
      <c r="A40" s="75"/>
      <c r="B40" s="79"/>
      <c r="C40" s="143"/>
      <c r="D40" s="91"/>
      <c r="E40" s="93"/>
      <c r="F40" s="92"/>
      <c r="G40" s="92"/>
      <c r="H40" s="91"/>
      <c r="I40" s="143"/>
      <c r="J40" s="146"/>
    </row>
    <row r="41" spans="1:13" ht="15" thickBot="1" x14ac:dyDescent="0.25">
      <c r="A41" s="76" t="s">
        <v>62</v>
      </c>
      <c r="B41" s="82">
        <f>SUM(I12:I30)</f>
        <v>147</v>
      </c>
      <c r="C41" s="143"/>
      <c r="D41" s="91"/>
      <c r="E41" s="92" t="s">
        <v>90</v>
      </c>
      <c r="F41" s="92">
        <f>SUM(I12:I37)</f>
        <v>147</v>
      </c>
      <c r="G41" s="92"/>
      <c r="H41" s="91"/>
      <c r="I41" s="143"/>
      <c r="J41" s="146"/>
    </row>
    <row r="42" spans="1:13" ht="15" thickBot="1" x14ac:dyDescent="0.25">
      <c r="A42" s="76" t="s">
        <v>58</v>
      </c>
      <c r="B42" s="83">
        <f>G12+G13+G15+G16+G17+G18+G19+G20+G22+G23+G24+G25+G26+G27+G28+G29+G30</f>
        <v>37</v>
      </c>
      <c r="C42" s="143"/>
      <c r="D42" s="92"/>
      <c r="E42" s="92" t="s">
        <v>89</v>
      </c>
      <c r="F42" s="92">
        <f>SUM(G12:G37)</f>
        <v>37</v>
      </c>
      <c r="G42" s="92"/>
      <c r="H42" s="91"/>
      <c r="I42" s="143"/>
      <c r="J42" s="146"/>
    </row>
    <row r="43" spans="1:13" ht="15.75" thickBot="1" x14ac:dyDescent="0.3">
      <c r="A43" s="76" t="s">
        <v>59</v>
      </c>
      <c r="B43" s="84">
        <f>IF(B41,B41/B42,"Select GPA will automatically calculate ")</f>
        <v>3.9729729729729728</v>
      </c>
      <c r="C43" s="143"/>
      <c r="D43" s="91"/>
      <c r="E43" s="94"/>
      <c r="F43" s="95"/>
      <c r="G43" s="92"/>
      <c r="H43" s="91"/>
      <c r="I43" s="143"/>
      <c r="J43" s="146"/>
    </row>
    <row r="44" spans="1:13" ht="15" thickBot="1" x14ac:dyDescent="0.25">
      <c r="A44" s="76" t="s">
        <v>60</v>
      </c>
      <c r="B44" s="84">
        <f>IFERROR(B43/4,"Converted Select GPA will automatically calculate")</f>
        <v>0.9932432432432432</v>
      </c>
      <c r="C44" s="143"/>
      <c r="D44" s="91"/>
      <c r="E44" s="91"/>
      <c r="F44" s="91"/>
      <c r="G44" s="91"/>
      <c r="H44" s="91"/>
      <c r="I44" s="143"/>
      <c r="J44" s="146"/>
    </row>
    <row r="45" spans="1:13" ht="15" thickBot="1" x14ac:dyDescent="0.25">
      <c r="A45" s="150" t="s">
        <v>143</v>
      </c>
      <c r="B45" s="147">
        <f>IFERROR(F41/F42, "All 17 prerequisites needed for accurate calculation")</f>
        <v>3.9729729729729728</v>
      </c>
      <c r="C45" s="143"/>
      <c r="D45" s="143"/>
      <c r="E45" s="143"/>
      <c r="F45" s="143"/>
      <c r="G45" s="143"/>
      <c r="H45" s="143"/>
      <c r="I45" s="143"/>
      <c r="J45" s="146"/>
    </row>
    <row r="46" spans="1:13" ht="15" thickBot="1" x14ac:dyDescent="0.25">
      <c r="A46" s="77"/>
      <c r="B46" s="80"/>
      <c r="C46" s="143"/>
      <c r="D46" s="143"/>
      <c r="E46" s="143"/>
      <c r="F46" s="143"/>
      <c r="G46" s="143"/>
      <c r="H46" s="143"/>
      <c r="I46" s="143"/>
      <c r="J46" s="146"/>
    </row>
    <row r="47" spans="1:13" ht="16.5" thickBot="1" x14ac:dyDescent="0.3">
      <c r="A47" s="78" t="s">
        <v>84</v>
      </c>
      <c r="B47" s="85">
        <f>IFERROR(B44+B39,"Advancement Score will automatically calculate")</f>
        <v>1.9932432432432432</v>
      </c>
      <c r="C47" s="143"/>
      <c r="D47" s="143"/>
      <c r="E47" s="143"/>
      <c r="F47" s="143"/>
      <c r="G47" s="143"/>
      <c r="H47" s="143"/>
      <c r="I47" s="143"/>
      <c r="J47" s="146"/>
    </row>
    <row r="48" spans="1:13" x14ac:dyDescent="0.2">
      <c r="D48" s="45"/>
      <c r="E48" s="45"/>
      <c r="F48" s="45"/>
      <c r="G48" s="45"/>
      <c r="H48" s="45"/>
      <c r="I48" s="45"/>
      <c r="J48" s="45"/>
    </row>
    <row r="49" spans="4:10" x14ac:dyDescent="0.2">
      <c r="D49" s="45"/>
      <c r="E49" s="45"/>
      <c r="F49" s="45"/>
      <c r="G49" s="45"/>
      <c r="H49" s="45"/>
      <c r="I49" s="45"/>
      <c r="J49" s="45"/>
    </row>
  </sheetData>
  <sheetProtection algorithmName="SHA-512" hashValue="W0tbnIHVA7gkYxcb/AadE6PnDcouqlyJzhQvbuXmyug+4thRKXrpKs6Sn4auCxmJLHNZdJarYdIdF3EnODh/Ug==" saltValue="00s1PbSAcNzSX4JEmh1YlQ==" spinCount="100000" sheet="1" objects="1" scenarios="1" selectLockedCells="1" selectUnlockedCells="1"/>
  <dataConsolidate/>
  <mergeCells count="10">
    <mergeCell ref="A21:J21"/>
    <mergeCell ref="A29:A30"/>
    <mergeCell ref="A36:A37"/>
    <mergeCell ref="A1:J1"/>
    <mergeCell ref="A6:J9"/>
    <mergeCell ref="A14:J14"/>
    <mergeCell ref="A15:A16"/>
    <mergeCell ref="A17:A18"/>
    <mergeCell ref="A19:A20"/>
    <mergeCell ref="A32:J32"/>
  </mergeCells>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2" tint="-0.249977111117893"/>
    <pageSetUpPr fitToPage="1"/>
  </sheetPr>
  <dimension ref="A1:Q47"/>
  <sheetViews>
    <sheetView zoomScale="80" zoomScaleNormal="80" workbookViewId="0">
      <pane ySplit="1" topLeftCell="A17" activePane="bottomLeft" state="frozen"/>
      <selection pane="bottomLeft" activeCell="L45" sqref="L45"/>
    </sheetView>
  </sheetViews>
  <sheetFormatPr defaultColWidth="9.140625" defaultRowHeight="14.25" x14ac:dyDescent="0.2"/>
  <cols>
    <col min="1" max="1" width="43.5703125" style="10" customWidth="1"/>
    <col min="2" max="2" width="42.7109375" style="8" customWidth="1"/>
    <col min="3" max="3" width="13.7109375" style="8" customWidth="1"/>
    <col min="4" max="4" width="17.7109375" style="8" bestFit="1" customWidth="1"/>
    <col min="5" max="5" width="30.7109375" style="8" customWidth="1"/>
    <col min="6" max="6" width="7.42578125" style="8" bestFit="1" customWidth="1"/>
    <col min="7" max="7" width="9.140625" style="8" bestFit="1" customWidth="1"/>
    <col min="8" max="8" width="4.28515625" style="8" customWidth="1"/>
    <col min="9" max="9" width="8.140625" style="8" customWidth="1"/>
    <col min="10" max="10" width="16.28515625" style="8" customWidth="1"/>
    <col min="11" max="11" width="4.85546875" style="12" customWidth="1"/>
    <col min="12" max="12" width="60.5703125" style="12" bestFit="1" customWidth="1"/>
    <col min="13" max="13" width="53" style="12" customWidth="1"/>
    <col min="14" max="14" width="6.140625" style="12" customWidth="1"/>
    <col min="15" max="15" width="39.42578125" style="12" bestFit="1" customWidth="1"/>
    <col min="16" max="16" width="40.7109375" style="12" bestFit="1" customWidth="1"/>
    <col min="17" max="16384" width="9.140625" style="12"/>
  </cols>
  <sheetData>
    <row r="1" spans="1:17" ht="21" customHeight="1" x14ac:dyDescent="0.25">
      <c r="A1" s="175" t="s">
        <v>135</v>
      </c>
      <c r="B1" s="175"/>
      <c r="C1" s="175"/>
      <c r="D1" s="175"/>
      <c r="E1" s="175"/>
      <c r="F1" s="175"/>
      <c r="G1" s="175"/>
      <c r="H1" s="175"/>
      <c r="I1" s="175"/>
      <c r="J1" s="175"/>
    </row>
    <row r="2" spans="1:17" ht="15" customHeight="1" thickBot="1" x14ac:dyDescent="0.25">
      <c r="A2" s="42"/>
      <c r="B2" s="42"/>
      <c r="C2" s="42"/>
      <c r="D2" s="42"/>
      <c r="E2" s="42"/>
      <c r="F2" s="42"/>
      <c r="G2" s="42"/>
      <c r="H2" s="42"/>
      <c r="I2" s="42"/>
      <c r="J2" s="42"/>
    </row>
    <row r="3" spans="1:17" ht="15" customHeight="1" x14ac:dyDescent="0.25">
      <c r="A3" s="55" t="s">
        <v>63</v>
      </c>
      <c r="B3" s="33" t="s">
        <v>81</v>
      </c>
      <c r="C3" s="42"/>
      <c r="D3" s="42"/>
      <c r="E3" s="42"/>
      <c r="F3" s="42"/>
      <c r="G3" s="42"/>
      <c r="H3" s="42"/>
      <c r="I3" s="42"/>
      <c r="J3" s="42"/>
    </row>
    <row r="4" spans="1:17" ht="15" customHeight="1" thickBot="1" x14ac:dyDescent="0.3">
      <c r="A4" s="56" t="s">
        <v>64</v>
      </c>
      <c r="B4" s="40" t="s">
        <v>82</v>
      </c>
      <c r="C4" s="42"/>
      <c r="D4" s="42"/>
      <c r="E4" s="42"/>
      <c r="F4" s="42"/>
      <c r="G4" s="42"/>
      <c r="H4" s="42"/>
      <c r="I4" s="42"/>
      <c r="J4" s="42"/>
    </row>
    <row r="5" spans="1:17" ht="15" customHeight="1" thickBot="1" x14ac:dyDescent="0.25">
      <c r="A5" s="42"/>
      <c r="B5" s="42"/>
      <c r="C5" s="42"/>
      <c r="D5" s="42"/>
      <c r="E5" s="42"/>
      <c r="F5" s="42"/>
      <c r="G5" s="42"/>
      <c r="H5" s="42"/>
      <c r="I5" s="42"/>
      <c r="J5" s="42"/>
    </row>
    <row r="6" spans="1:17" ht="14.25" customHeight="1" x14ac:dyDescent="0.2">
      <c r="A6" s="192" t="s">
        <v>140</v>
      </c>
      <c r="B6" s="193"/>
      <c r="C6" s="193"/>
      <c r="D6" s="193"/>
      <c r="E6" s="193"/>
      <c r="F6" s="193"/>
      <c r="G6" s="193"/>
      <c r="H6" s="193"/>
      <c r="I6" s="193"/>
      <c r="J6" s="194"/>
      <c r="K6" s="13"/>
    </row>
    <row r="7" spans="1:17" ht="15" customHeight="1" x14ac:dyDescent="0.2">
      <c r="A7" s="195"/>
      <c r="B7" s="196"/>
      <c r="C7" s="196"/>
      <c r="D7" s="196"/>
      <c r="E7" s="196"/>
      <c r="F7" s="196"/>
      <c r="G7" s="196"/>
      <c r="H7" s="196"/>
      <c r="I7" s="196"/>
      <c r="J7" s="197"/>
      <c r="K7" s="13"/>
    </row>
    <row r="8" spans="1:17" ht="15" customHeight="1" x14ac:dyDescent="0.2">
      <c r="A8" s="195"/>
      <c r="B8" s="196"/>
      <c r="C8" s="196"/>
      <c r="D8" s="196"/>
      <c r="E8" s="196"/>
      <c r="F8" s="196"/>
      <c r="G8" s="196"/>
      <c r="H8" s="196"/>
      <c r="I8" s="196"/>
      <c r="J8" s="197"/>
      <c r="K8" s="13"/>
      <c r="L8" s="13"/>
    </row>
    <row r="9" spans="1:17" ht="50.45" customHeight="1" thickBot="1" x14ac:dyDescent="0.25">
      <c r="A9" s="198"/>
      <c r="B9" s="199"/>
      <c r="C9" s="199"/>
      <c r="D9" s="199"/>
      <c r="E9" s="199"/>
      <c r="F9" s="199"/>
      <c r="G9" s="199"/>
      <c r="H9" s="199"/>
      <c r="I9" s="199"/>
      <c r="J9" s="200"/>
      <c r="K9" s="13"/>
      <c r="L9" s="13"/>
    </row>
    <row r="10" spans="1:17" ht="15" thickBot="1" x14ac:dyDescent="0.25"/>
    <row r="11" spans="1:17" s="8" customFormat="1" ht="36.75" thickBot="1" x14ac:dyDescent="0.25">
      <c r="A11" s="57" t="s">
        <v>53</v>
      </c>
      <c r="B11" s="58" t="s">
        <v>51</v>
      </c>
      <c r="C11" s="58" t="s">
        <v>0</v>
      </c>
      <c r="D11" s="58" t="s">
        <v>21</v>
      </c>
      <c r="E11" s="58" t="s">
        <v>16</v>
      </c>
      <c r="F11" s="59" t="s">
        <v>1</v>
      </c>
      <c r="G11" s="58" t="s">
        <v>57</v>
      </c>
      <c r="H11" s="59"/>
      <c r="I11" s="58" t="s">
        <v>15</v>
      </c>
      <c r="J11" s="58" t="s">
        <v>14</v>
      </c>
    </row>
    <row r="12" spans="1:17" x14ac:dyDescent="0.2">
      <c r="A12" s="25">
        <v>1</v>
      </c>
      <c r="B12" s="28" t="s">
        <v>50</v>
      </c>
      <c r="C12" s="60" t="s">
        <v>2</v>
      </c>
      <c r="D12" s="60" t="s">
        <v>17</v>
      </c>
      <c r="E12" s="60" t="s">
        <v>30</v>
      </c>
      <c r="F12" s="61">
        <f>IF(D12="A",4,IF(D12="B",3,IF(D12="C",2,0)))</f>
        <v>4</v>
      </c>
      <c r="G12" s="60">
        <v>3</v>
      </c>
      <c r="H12" s="61" t="s">
        <v>20</v>
      </c>
      <c r="I12" s="61">
        <f>F12*G12</f>
        <v>12</v>
      </c>
      <c r="J12" s="72" t="s">
        <v>79</v>
      </c>
      <c r="N12" s="16"/>
    </row>
    <row r="13" spans="1:17" ht="15" thickBot="1" x14ac:dyDescent="0.25">
      <c r="A13" s="21">
        <v>2</v>
      </c>
      <c r="B13" s="27" t="s">
        <v>49</v>
      </c>
      <c r="C13" s="63" t="s">
        <v>70</v>
      </c>
      <c r="D13" s="60" t="s">
        <v>17</v>
      </c>
      <c r="E13" s="60" t="s">
        <v>30</v>
      </c>
      <c r="F13" s="64">
        <f>IF(D13="A",4,IF(D13="B",3,IF(D13="C",2,0)))</f>
        <v>4</v>
      </c>
      <c r="G13" s="60">
        <v>3</v>
      </c>
      <c r="H13" s="64" t="s">
        <v>20</v>
      </c>
      <c r="I13" s="64">
        <f>F13*G13</f>
        <v>12</v>
      </c>
      <c r="J13" s="72" t="s">
        <v>41</v>
      </c>
      <c r="N13" s="16"/>
      <c r="Q13" s="12" t="s">
        <v>29</v>
      </c>
    </row>
    <row r="14" spans="1:17" ht="15.75" customHeight="1" thickBot="1" x14ac:dyDescent="0.25">
      <c r="A14" s="189" t="s">
        <v>56</v>
      </c>
      <c r="B14" s="190"/>
      <c r="C14" s="190"/>
      <c r="D14" s="190"/>
      <c r="E14" s="190"/>
      <c r="F14" s="190"/>
      <c r="G14" s="190"/>
      <c r="H14" s="190"/>
      <c r="I14" s="190"/>
      <c r="J14" s="191"/>
      <c r="N14" s="16"/>
    </row>
    <row r="15" spans="1:17" x14ac:dyDescent="0.2">
      <c r="A15" s="185">
        <v>3</v>
      </c>
      <c r="B15" s="34" t="s">
        <v>5</v>
      </c>
      <c r="C15" s="60" t="s">
        <v>71</v>
      </c>
      <c r="D15" s="60" t="s">
        <v>19</v>
      </c>
      <c r="E15" s="60" t="s">
        <v>77</v>
      </c>
      <c r="F15" s="61">
        <f t="shared" ref="F15:F29" si="0">IF(D15="A",4,IF(D15="B",3,IF(D15="C",2,0)))</f>
        <v>2</v>
      </c>
      <c r="G15" s="60">
        <v>3</v>
      </c>
      <c r="H15" s="61" t="s">
        <v>20</v>
      </c>
      <c r="I15" s="61">
        <f t="shared" ref="I15:I20" si="1">F15*G15</f>
        <v>6</v>
      </c>
      <c r="J15" s="72" t="s">
        <v>117</v>
      </c>
      <c r="N15" s="16"/>
    </row>
    <row r="16" spans="1:17" x14ac:dyDescent="0.2">
      <c r="A16" s="186"/>
      <c r="B16" s="7" t="s">
        <v>52</v>
      </c>
      <c r="C16" s="65" t="s">
        <v>68</v>
      </c>
      <c r="D16" s="60"/>
      <c r="E16" s="60"/>
      <c r="F16" s="66">
        <f t="shared" si="0"/>
        <v>0</v>
      </c>
      <c r="G16" s="60"/>
      <c r="H16" s="66" t="s">
        <v>20</v>
      </c>
      <c r="I16" s="66">
        <f t="shared" si="1"/>
        <v>0</v>
      </c>
      <c r="J16" s="72"/>
      <c r="N16" s="16"/>
    </row>
    <row r="17" spans="1:17" x14ac:dyDescent="0.2">
      <c r="A17" s="171">
        <v>4</v>
      </c>
      <c r="B17" s="35" t="s">
        <v>4</v>
      </c>
      <c r="C17" s="60" t="s">
        <v>4</v>
      </c>
      <c r="D17" s="60" t="s">
        <v>17</v>
      </c>
      <c r="E17" s="60" t="s">
        <v>30</v>
      </c>
      <c r="F17" s="66">
        <f t="shared" si="0"/>
        <v>4</v>
      </c>
      <c r="G17" s="60">
        <v>4</v>
      </c>
      <c r="H17" s="66" t="s">
        <v>20</v>
      </c>
      <c r="I17" s="66">
        <f t="shared" si="1"/>
        <v>16</v>
      </c>
      <c r="J17" s="72" t="s">
        <v>128</v>
      </c>
      <c r="N17" s="16"/>
    </row>
    <row r="18" spans="1:17" x14ac:dyDescent="0.2">
      <c r="A18" s="187"/>
      <c r="B18" s="22" t="s">
        <v>52</v>
      </c>
      <c r="C18" s="65" t="s">
        <v>68</v>
      </c>
      <c r="D18" s="60"/>
      <c r="E18" s="60"/>
      <c r="F18" s="66">
        <f t="shared" si="0"/>
        <v>0</v>
      </c>
      <c r="G18" s="60"/>
      <c r="H18" s="66" t="s">
        <v>20</v>
      </c>
      <c r="I18" s="66">
        <f t="shared" si="1"/>
        <v>0</v>
      </c>
      <c r="J18" s="72"/>
      <c r="N18" s="17"/>
    </row>
    <row r="19" spans="1:17" x14ac:dyDescent="0.2">
      <c r="A19" s="171">
        <v>5</v>
      </c>
      <c r="B19" s="35" t="s">
        <v>24</v>
      </c>
      <c r="C19" s="60" t="s">
        <v>72</v>
      </c>
      <c r="D19" s="60" t="s">
        <v>18</v>
      </c>
      <c r="E19" s="60" t="s">
        <v>30</v>
      </c>
      <c r="F19" s="66">
        <f t="shared" si="0"/>
        <v>3</v>
      </c>
      <c r="G19" s="60">
        <v>3</v>
      </c>
      <c r="H19" s="66" t="s">
        <v>20</v>
      </c>
      <c r="I19" s="66">
        <f t="shared" si="1"/>
        <v>9</v>
      </c>
      <c r="J19" s="72" t="s">
        <v>129</v>
      </c>
    </row>
    <row r="20" spans="1:17" ht="15" thickBot="1" x14ac:dyDescent="0.25">
      <c r="A20" s="188"/>
      <c r="B20" s="26" t="s">
        <v>52</v>
      </c>
      <c r="C20" s="63" t="s">
        <v>73</v>
      </c>
      <c r="D20" s="60" t="s">
        <v>19</v>
      </c>
      <c r="E20" s="60" t="s">
        <v>30</v>
      </c>
      <c r="F20" s="64">
        <f t="shared" si="0"/>
        <v>2</v>
      </c>
      <c r="G20" s="60">
        <v>1</v>
      </c>
      <c r="H20" s="64" t="s">
        <v>20</v>
      </c>
      <c r="I20" s="64">
        <f t="shared" si="1"/>
        <v>2</v>
      </c>
      <c r="J20" s="72" t="s">
        <v>129</v>
      </c>
    </row>
    <row r="21" spans="1:17" ht="15" customHeight="1" thickBot="1" x14ac:dyDescent="0.25">
      <c r="A21" s="189" t="s">
        <v>55</v>
      </c>
      <c r="B21" s="190"/>
      <c r="C21" s="190"/>
      <c r="D21" s="190"/>
      <c r="E21" s="190"/>
      <c r="F21" s="190"/>
      <c r="G21" s="190"/>
      <c r="H21" s="190"/>
      <c r="I21" s="190"/>
      <c r="J21" s="191"/>
    </row>
    <row r="22" spans="1:17" x14ac:dyDescent="0.2">
      <c r="A22" s="25">
        <v>6</v>
      </c>
      <c r="B22" s="36" t="s">
        <v>6</v>
      </c>
      <c r="C22" s="60" t="s">
        <v>6</v>
      </c>
      <c r="D22" s="60" t="s">
        <v>17</v>
      </c>
      <c r="E22" s="60" t="s">
        <v>30</v>
      </c>
      <c r="F22" s="61">
        <f t="shared" si="0"/>
        <v>4</v>
      </c>
      <c r="G22" s="60">
        <v>3</v>
      </c>
      <c r="H22" s="61" t="s">
        <v>20</v>
      </c>
      <c r="I22" s="61">
        <f>F22*G22</f>
        <v>12</v>
      </c>
      <c r="J22" s="72" t="s">
        <v>41</v>
      </c>
      <c r="Q22" s="12" t="s">
        <v>29</v>
      </c>
    </row>
    <row r="23" spans="1:17" x14ac:dyDescent="0.2">
      <c r="A23" s="19">
        <v>7</v>
      </c>
      <c r="B23" s="18" t="s">
        <v>7</v>
      </c>
      <c r="C23" s="60" t="s">
        <v>7</v>
      </c>
      <c r="D23" s="60" t="s">
        <v>17</v>
      </c>
      <c r="E23" s="60" t="s">
        <v>30</v>
      </c>
      <c r="F23" s="66">
        <f t="shared" si="0"/>
        <v>4</v>
      </c>
      <c r="G23" s="60">
        <v>3</v>
      </c>
      <c r="H23" s="66" t="s">
        <v>20</v>
      </c>
      <c r="I23" s="66">
        <f t="shared" ref="I23:I30" si="2">F23*G23</f>
        <v>12</v>
      </c>
      <c r="J23" s="72" t="s">
        <v>42</v>
      </c>
      <c r="M23" s="12" t="s">
        <v>29</v>
      </c>
      <c r="N23" s="12" t="s">
        <v>29</v>
      </c>
      <c r="O23" s="12" t="s">
        <v>29</v>
      </c>
    </row>
    <row r="24" spans="1:17" x14ac:dyDescent="0.2">
      <c r="A24" s="19">
        <v>8</v>
      </c>
      <c r="B24" s="18" t="s">
        <v>8</v>
      </c>
      <c r="C24" s="60" t="s">
        <v>8</v>
      </c>
      <c r="D24" s="60" t="s">
        <v>19</v>
      </c>
      <c r="E24" s="60" t="s">
        <v>30</v>
      </c>
      <c r="F24" s="66">
        <f t="shared" si="0"/>
        <v>2</v>
      </c>
      <c r="G24" s="60">
        <v>3</v>
      </c>
      <c r="H24" s="66" t="s">
        <v>20</v>
      </c>
      <c r="I24" s="66">
        <f t="shared" si="2"/>
        <v>6</v>
      </c>
      <c r="J24" s="72" t="s">
        <v>42</v>
      </c>
      <c r="M24" s="32"/>
    </row>
    <row r="25" spans="1:17" x14ac:dyDescent="0.2">
      <c r="A25" s="19">
        <v>9</v>
      </c>
      <c r="B25" s="18" t="s">
        <v>9</v>
      </c>
      <c r="C25" s="60" t="s">
        <v>9</v>
      </c>
      <c r="D25" s="60" t="s">
        <v>17</v>
      </c>
      <c r="E25" s="60" t="s">
        <v>30</v>
      </c>
      <c r="F25" s="66">
        <f t="shared" si="0"/>
        <v>4</v>
      </c>
      <c r="G25" s="60">
        <v>3</v>
      </c>
      <c r="H25" s="66" t="s">
        <v>20</v>
      </c>
      <c r="I25" s="66">
        <f t="shared" si="2"/>
        <v>12</v>
      </c>
      <c r="J25" s="72" t="s">
        <v>132</v>
      </c>
    </row>
    <row r="26" spans="1:17" x14ac:dyDescent="0.2">
      <c r="A26" s="19">
        <v>10</v>
      </c>
      <c r="B26" s="18" t="s">
        <v>10</v>
      </c>
      <c r="C26" s="60" t="s">
        <v>10</v>
      </c>
      <c r="D26" s="60" t="s">
        <v>18</v>
      </c>
      <c r="E26" s="60" t="s">
        <v>30</v>
      </c>
      <c r="F26" s="66">
        <f t="shared" si="0"/>
        <v>3</v>
      </c>
      <c r="G26" s="60">
        <v>4</v>
      </c>
      <c r="H26" s="66" t="s">
        <v>20</v>
      </c>
      <c r="I26" s="66">
        <f t="shared" si="2"/>
        <v>12</v>
      </c>
      <c r="J26" s="72" t="s">
        <v>120</v>
      </c>
    </row>
    <row r="27" spans="1:17" x14ac:dyDescent="0.2">
      <c r="A27" s="19">
        <v>11</v>
      </c>
      <c r="B27" s="18" t="s">
        <v>12</v>
      </c>
      <c r="C27" s="60" t="s">
        <v>74</v>
      </c>
      <c r="D27" s="60" t="s">
        <v>19</v>
      </c>
      <c r="E27" s="60" t="s">
        <v>28</v>
      </c>
      <c r="F27" s="66">
        <f t="shared" si="0"/>
        <v>2</v>
      </c>
      <c r="G27" s="60">
        <v>3</v>
      </c>
      <c r="H27" s="66" t="s">
        <v>20</v>
      </c>
      <c r="I27" s="66">
        <f t="shared" si="2"/>
        <v>6</v>
      </c>
      <c r="J27" s="72" t="s">
        <v>131</v>
      </c>
    </row>
    <row r="28" spans="1:17" x14ac:dyDescent="0.2">
      <c r="A28" s="19">
        <v>12</v>
      </c>
      <c r="B28" s="18" t="s">
        <v>25</v>
      </c>
      <c r="C28" s="60" t="s">
        <v>25</v>
      </c>
      <c r="D28" s="60" t="s">
        <v>32</v>
      </c>
      <c r="E28" s="60" t="s">
        <v>39</v>
      </c>
      <c r="F28" s="66">
        <f t="shared" si="0"/>
        <v>0</v>
      </c>
      <c r="G28" s="60">
        <v>0</v>
      </c>
      <c r="H28" s="66" t="s">
        <v>20</v>
      </c>
      <c r="I28" s="66">
        <f t="shared" si="2"/>
        <v>0</v>
      </c>
      <c r="J28" s="72" t="s">
        <v>41</v>
      </c>
    </row>
    <row r="29" spans="1:17" x14ac:dyDescent="0.2">
      <c r="A29" s="171">
        <v>13</v>
      </c>
      <c r="B29" s="35" t="s">
        <v>27</v>
      </c>
      <c r="C29" s="60" t="s">
        <v>75</v>
      </c>
      <c r="D29" s="60" t="s">
        <v>17</v>
      </c>
      <c r="E29" s="60" t="s">
        <v>77</v>
      </c>
      <c r="F29" s="66">
        <f t="shared" si="0"/>
        <v>4</v>
      </c>
      <c r="G29" s="60">
        <v>3</v>
      </c>
      <c r="H29" s="66" t="s">
        <v>20</v>
      </c>
      <c r="I29" s="66">
        <f t="shared" si="2"/>
        <v>12</v>
      </c>
      <c r="J29" s="72" t="s">
        <v>91</v>
      </c>
    </row>
    <row r="30" spans="1:17" ht="15" thickBot="1" x14ac:dyDescent="0.25">
      <c r="A30" s="172"/>
      <c r="B30" s="23" t="s">
        <v>52</v>
      </c>
      <c r="C30" s="67"/>
      <c r="D30" s="68"/>
      <c r="E30" s="67"/>
      <c r="F30" s="69">
        <f>IF(D30="A",4,IF(D30="B",3,IF(D30="C",2,0)))</f>
        <v>0</v>
      </c>
      <c r="G30" s="68"/>
      <c r="H30" s="69" t="s">
        <v>20</v>
      </c>
      <c r="I30" s="69">
        <f t="shared" si="2"/>
        <v>0</v>
      </c>
      <c r="J30" s="73"/>
    </row>
    <row r="31" spans="1:17" ht="18.75" customHeight="1" thickBot="1" x14ac:dyDescent="0.25">
      <c r="A31" s="30"/>
      <c r="B31" s="37"/>
      <c r="C31" s="37"/>
      <c r="D31" s="38"/>
      <c r="E31" s="38"/>
      <c r="F31" s="38"/>
      <c r="G31" s="37"/>
      <c r="H31" s="37"/>
      <c r="I31" s="38"/>
      <c r="J31" s="37"/>
    </row>
    <row r="32" spans="1:17" ht="15" customHeight="1" thickBot="1" x14ac:dyDescent="0.25">
      <c r="A32" s="189" t="s">
        <v>54</v>
      </c>
      <c r="B32" s="190"/>
      <c r="C32" s="190"/>
      <c r="D32" s="190"/>
      <c r="E32" s="190"/>
      <c r="F32" s="190"/>
      <c r="G32" s="190"/>
      <c r="H32" s="190"/>
      <c r="I32" s="190"/>
      <c r="J32" s="191"/>
      <c r="M32" s="12" t="s">
        <v>29</v>
      </c>
    </row>
    <row r="33" spans="1:15" x14ac:dyDescent="0.2">
      <c r="A33" s="25">
        <v>14</v>
      </c>
      <c r="B33" s="39" t="s">
        <v>13</v>
      </c>
      <c r="C33" s="60" t="s">
        <v>76</v>
      </c>
      <c r="D33" s="60" t="s">
        <v>19</v>
      </c>
      <c r="E33" s="60" t="s">
        <v>77</v>
      </c>
      <c r="F33" s="61">
        <f>IF(D33="A",4,IF(D33="B",3,IF(D33="C",2,0)))</f>
        <v>2</v>
      </c>
      <c r="G33" s="60">
        <v>2.67</v>
      </c>
      <c r="H33" s="61" t="s">
        <v>20</v>
      </c>
      <c r="I33" s="61">
        <f>F33*G33</f>
        <v>5.34</v>
      </c>
      <c r="J33" s="72" t="s">
        <v>108</v>
      </c>
    </row>
    <row r="34" spans="1:15" x14ac:dyDescent="0.2">
      <c r="A34" s="19">
        <v>15</v>
      </c>
      <c r="B34" s="35" t="s">
        <v>26</v>
      </c>
      <c r="C34" s="60" t="s">
        <v>78</v>
      </c>
      <c r="D34" s="60" t="s">
        <v>18</v>
      </c>
      <c r="E34" s="60" t="s">
        <v>77</v>
      </c>
      <c r="F34" s="66">
        <f>IF(D34="A",4,IF(D34="B",3,IF(D34="C",2,0)))</f>
        <v>3</v>
      </c>
      <c r="G34" s="60">
        <v>2.67</v>
      </c>
      <c r="H34" s="66" t="s">
        <v>20</v>
      </c>
      <c r="I34" s="66">
        <f>F34*G34</f>
        <v>8.01</v>
      </c>
      <c r="J34" s="72" t="s">
        <v>130</v>
      </c>
      <c r="O34" s="14"/>
    </row>
    <row r="35" spans="1:15" x14ac:dyDescent="0.2">
      <c r="A35" s="19">
        <v>16</v>
      </c>
      <c r="B35" s="35" t="s">
        <v>11</v>
      </c>
      <c r="C35" s="60" t="s">
        <v>80</v>
      </c>
      <c r="D35" s="60" t="s">
        <v>17</v>
      </c>
      <c r="E35" s="60" t="s">
        <v>28</v>
      </c>
      <c r="F35" s="66">
        <f>IF(D35="A",4,IF(D35="B",3,IF(D35="C",2,0)))</f>
        <v>4</v>
      </c>
      <c r="G35" s="60">
        <v>3</v>
      </c>
      <c r="H35" s="66" t="s">
        <v>20</v>
      </c>
      <c r="I35" s="66">
        <f>F35*G35</f>
        <v>12</v>
      </c>
      <c r="J35" s="72" t="s">
        <v>110</v>
      </c>
    </row>
    <row r="36" spans="1:15" x14ac:dyDescent="0.2">
      <c r="A36" s="173">
        <v>17</v>
      </c>
      <c r="B36" s="35" t="s">
        <v>23</v>
      </c>
      <c r="C36" s="60" t="s">
        <v>23</v>
      </c>
      <c r="D36" s="60" t="s">
        <v>18</v>
      </c>
      <c r="E36" s="60" t="s">
        <v>30</v>
      </c>
      <c r="F36" s="66">
        <f>IF(D36="A",4,IF(D36="B",3,IF(D36="C",2,0)))</f>
        <v>3</v>
      </c>
      <c r="G36" s="60">
        <v>4</v>
      </c>
      <c r="H36" s="66" t="s">
        <v>20</v>
      </c>
      <c r="I36" s="66">
        <f>F36*G36</f>
        <v>12</v>
      </c>
      <c r="J36" s="72" t="s">
        <v>120</v>
      </c>
    </row>
    <row r="37" spans="1:15" ht="15" thickBot="1" x14ac:dyDescent="0.25">
      <c r="A37" s="174"/>
      <c r="B37" s="24" t="s">
        <v>52</v>
      </c>
      <c r="C37" s="67" t="s">
        <v>68</v>
      </c>
      <c r="D37" s="67"/>
      <c r="E37" s="67"/>
      <c r="F37" s="69">
        <f>IF(D37="A",4,IF(D37="B",3,IF(D37="C",2,0)))</f>
        <v>0</v>
      </c>
      <c r="G37" s="68"/>
      <c r="H37" s="69" t="s">
        <v>20</v>
      </c>
      <c r="I37" s="69">
        <f>F37*G37</f>
        <v>0</v>
      </c>
      <c r="J37" s="73"/>
    </row>
    <row r="38" spans="1:15" ht="15" thickBot="1" x14ac:dyDescent="0.25">
      <c r="L38" s="12" t="s">
        <v>29</v>
      </c>
    </row>
    <row r="39" spans="1:15" ht="16.5" thickBot="1" x14ac:dyDescent="0.25">
      <c r="A39" s="74" t="s">
        <v>61</v>
      </c>
      <c r="B39" s="81">
        <v>0.83299999999999996</v>
      </c>
      <c r="C39" s="143"/>
      <c r="D39" s="143"/>
      <c r="E39" s="144"/>
      <c r="F39" s="145"/>
      <c r="G39" s="143"/>
      <c r="H39" s="143"/>
      <c r="I39" s="143"/>
      <c r="J39" s="146"/>
    </row>
    <row r="40" spans="1:15" ht="15.75" thickBot="1" x14ac:dyDescent="0.3">
      <c r="A40" s="75"/>
      <c r="B40" s="79"/>
      <c r="C40" s="143"/>
      <c r="D40" s="91"/>
      <c r="E40" s="93"/>
      <c r="F40" s="92"/>
      <c r="G40" s="92"/>
      <c r="H40" s="91"/>
      <c r="I40" s="143"/>
      <c r="J40" s="146"/>
    </row>
    <row r="41" spans="1:15" ht="15" thickBot="1" x14ac:dyDescent="0.25">
      <c r="A41" s="76" t="s">
        <v>62</v>
      </c>
      <c r="B41" s="82">
        <f>SUM(I12:I30)</f>
        <v>129</v>
      </c>
      <c r="C41" s="143"/>
      <c r="D41" s="91"/>
      <c r="E41" s="92" t="s">
        <v>90</v>
      </c>
      <c r="F41" s="92">
        <f>SUM(I12:I37)</f>
        <v>166.35</v>
      </c>
      <c r="G41" s="92"/>
      <c r="H41" s="91"/>
      <c r="I41" s="143"/>
      <c r="J41" s="146"/>
    </row>
    <row r="42" spans="1:15" ht="15" thickBot="1" x14ac:dyDescent="0.25">
      <c r="A42" s="76" t="s">
        <v>58</v>
      </c>
      <c r="B42" s="83">
        <f>G12+G13+G15+G16+G17+G18+G19+G20+G22+G23+G24+G25+G26+G27+G28+G29+G30</f>
        <v>39</v>
      </c>
      <c r="C42" s="143"/>
      <c r="D42" s="92"/>
      <c r="E42" s="92" t="s">
        <v>89</v>
      </c>
      <c r="F42" s="92">
        <f>SUM(G12:G37)</f>
        <v>51.34</v>
      </c>
      <c r="G42" s="92"/>
      <c r="H42" s="91"/>
      <c r="I42" s="143"/>
      <c r="J42" s="146"/>
    </row>
    <row r="43" spans="1:15" ht="15.75" thickBot="1" x14ac:dyDescent="0.3">
      <c r="A43" s="76" t="s">
        <v>59</v>
      </c>
      <c r="B43" s="84">
        <f>IF(B41,B41/B42,"Select GPA will automatically calculate ")</f>
        <v>3.3076923076923075</v>
      </c>
      <c r="C43" s="143"/>
      <c r="D43" s="91"/>
      <c r="E43" s="94"/>
      <c r="F43" s="95"/>
      <c r="G43" s="92"/>
      <c r="H43" s="91"/>
      <c r="I43" s="143"/>
      <c r="J43" s="146"/>
    </row>
    <row r="44" spans="1:15" ht="15" thickBot="1" x14ac:dyDescent="0.25">
      <c r="A44" s="76" t="s">
        <v>60</v>
      </c>
      <c r="B44" s="84">
        <f>IFERROR(B43/4,"Converted Select GPA will automatically calculate")</f>
        <v>0.82692307692307687</v>
      </c>
      <c r="C44" s="143"/>
      <c r="D44" s="91"/>
      <c r="E44" s="91"/>
      <c r="F44" s="91"/>
      <c r="G44" s="91"/>
      <c r="H44" s="91"/>
      <c r="I44" s="143"/>
      <c r="J44" s="146"/>
    </row>
    <row r="45" spans="1:15" ht="15" thickBot="1" x14ac:dyDescent="0.25">
      <c r="A45" s="150" t="s">
        <v>143</v>
      </c>
      <c r="B45" s="147">
        <f>IFERROR(F41/F42, "All 17 prerequisites needed for accurate calculation")</f>
        <v>3.2401636151149198</v>
      </c>
      <c r="C45" s="143"/>
      <c r="D45" s="143"/>
      <c r="E45" s="143"/>
      <c r="F45" s="143"/>
      <c r="G45" s="143"/>
      <c r="H45" s="143"/>
      <c r="I45" s="143"/>
      <c r="J45" s="146"/>
    </row>
    <row r="46" spans="1:15" ht="15" thickBot="1" x14ac:dyDescent="0.25">
      <c r="A46" s="77"/>
      <c r="B46" s="80"/>
      <c r="C46" s="143"/>
      <c r="D46" s="143"/>
      <c r="E46" s="143"/>
      <c r="F46" s="143"/>
      <c r="G46" s="143"/>
      <c r="H46" s="143"/>
      <c r="I46" s="143"/>
      <c r="J46" s="146"/>
    </row>
    <row r="47" spans="1:15" ht="16.5" thickBot="1" x14ac:dyDescent="0.3">
      <c r="A47" s="78" t="s">
        <v>83</v>
      </c>
      <c r="B47" s="85">
        <f>IFERROR(B44+B39,"Advancement Score will automatically calculate")</f>
        <v>1.6599230769230768</v>
      </c>
      <c r="C47" s="143"/>
      <c r="D47" s="143"/>
      <c r="E47" s="143"/>
      <c r="F47" s="143"/>
      <c r="G47" s="143"/>
      <c r="H47" s="143"/>
      <c r="I47" s="143"/>
      <c r="J47" s="146"/>
    </row>
  </sheetData>
  <sheetProtection algorithmName="SHA-512" hashValue="3umXokpGdHjN2vPeZvJWEYaC6WyELmaYG+Nh1gmhmeY0azfdj16CQFSzFERL1b3askGM/m9xEgmc1itHwAGYaw==" saltValue="/gFJ02wnLpOhHn48dc1fQg==" spinCount="100000" sheet="1" objects="1" scenarios="1" selectLockedCells="1" selectUnlockedCells="1"/>
  <mergeCells count="10">
    <mergeCell ref="A21:J21"/>
    <mergeCell ref="A29:A30"/>
    <mergeCell ref="A36:A37"/>
    <mergeCell ref="A1:J1"/>
    <mergeCell ref="A6:J9"/>
    <mergeCell ref="A14:J14"/>
    <mergeCell ref="A15:A16"/>
    <mergeCell ref="A17:A18"/>
    <mergeCell ref="A19:A20"/>
    <mergeCell ref="A32:J32"/>
  </mergeCells>
  <pageMargins left="0.7" right="0.7" top="0.75" bottom="0.75" header="0.3" footer="0.3"/>
  <pageSetup scale="67"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2" tint="-0.249977111117893"/>
    <pageSetUpPr fitToPage="1"/>
  </sheetPr>
  <dimension ref="A1:Q47"/>
  <sheetViews>
    <sheetView zoomScale="80" zoomScaleNormal="80" workbookViewId="0">
      <pane ySplit="1" topLeftCell="A14" activePane="bottomLeft" state="frozen"/>
      <selection pane="bottomLeft" activeCell="H48" sqref="H48"/>
    </sheetView>
  </sheetViews>
  <sheetFormatPr defaultColWidth="9.140625" defaultRowHeight="14.25" x14ac:dyDescent="0.2"/>
  <cols>
    <col min="1" max="1" width="40.7109375" style="10" customWidth="1"/>
    <col min="2" max="2" width="42.7109375" style="8" customWidth="1"/>
    <col min="3" max="3" width="13.7109375" style="8" customWidth="1"/>
    <col min="4" max="4" width="19.7109375" style="8" customWidth="1"/>
    <col min="5" max="5" width="32.140625" style="8" customWidth="1"/>
    <col min="6" max="6" width="6" style="8" bestFit="1" customWidth="1"/>
    <col min="7" max="7" width="9" style="8" customWidth="1"/>
    <col min="8" max="8" width="4.28515625" style="8" customWidth="1"/>
    <col min="9" max="9" width="8.140625" style="8" customWidth="1"/>
    <col min="10" max="10" width="14.28515625" style="8" customWidth="1"/>
    <col min="11" max="11" width="4.85546875" style="12" customWidth="1"/>
    <col min="12" max="12" width="60.5703125" style="12" bestFit="1" customWidth="1"/>
    <col min="13" max="13" width="53" style="12" customWidth="1"/>
    <col min="14" max="14" width="6.140625" style="12" customWidth="1"/>
    <col min="15" max="15" width="39.42578125" style="12" bestFit="1" customWidth="1"/>
    <col min="16" max="16" width="40.7109375" style="12" bestFit="1" customWidth="1"/>
    <col min="17" max="16384" width="9.140625" style="12"/>
  </cols>
  <sheetData>
    <row r="1" spans="1:17" ht="19.5" customHeight="1" x14ac:dyDescent="0.25">
      <c r="A1" s="175" t="s">
        <v>136</v>
      </c>
      <c r="B1" s="175"/>
      <c r="C1" s="175"/>
      <c r="D1" s="175"/>
      <c r="E1" s="175"/>
      <c r="F1" s="175"/>
      <c r="G1" s="175"/>
      <c r="H1" s="175"/>
      <c r="I1" s="175"/>
      <c r="J1" s="175"/>
    </row>
    <row r="2" spans="1:17" ht="15" customHeight="1" thickBot="1" x14ac:dyDescent="0.25">
      <c r="A2" s="42"/>
      <c r="B2" s="42"/>
      <c r="C2" s="42"/>
      <c r="D2" s="42"/>
      <c r="E2" s="42"/>
      <c r="F2" s="42"/>
      <c r="G2" s="42"/>
      <c r="H2" s="42"/>
      <c r="I2" s="42"/>
      <c r="J2" s="42"/>
    </row>
    <row r="3" spans="1:17" ht="15" customHeight="1" x14ac:dyDescent="0.25">
      <c r="A3" s="55" t="s">
        <v>63</v>
      </c>
      <c r="B3" s="33" t="s">
        <v>86</v>
      </c>
      <c r="C3" s="42" t="s">
        <v>29</v>
      </c>
      <c r="D3" s="42" t="s">
        <v>29</v>
      </c>
      <c r="E3" s="42" t="s">
        <v>29</v>
      </c>
      <c r="F3" s="42" t="s">
        <v>29</v>
      </c>
      <c r="G3" s="42" t="s">
        <v>29</v>
      </c>
      <c r="H3" s="42"/>
      <c r="I3" s="42"/>
      <c r="J3" s="42"/>
    </row>
    <row r="4" spans="1:17" ht="15" customHeight="1" thickBot="1" x14ac:dyDescent="0.3">
      <c r="A4" s="56" t="s">
        <v>64</v>
      </c>
      <c r="B4" s="40" t="s">
        <v>82</v>
      </c>
      <c r="C4" s="42" t="s">
        <v>29</v>
      </c>
      <c r="D4" s="42"/>
      <c r="E4" s="42"/>
      <c r="F4" s="42" t="s">
        <v>29</v>
      </c>
      <c r="G4" s="42" t="s">
        <v>29</v>
      </c>
      <c r="H4" s="42" t="s">
        <v>29</v>
      </c>
      <c r="I4" s="42" t="s">
        <v>29</v>
      </c>
      <c r="J4" s="42" t="s">
        <v>29</v>
      </c>
    </row>
    <row r="5" spans="1:17" ht="15" customHeight="1" thickBot="1" x14ac:dyDescent="0.25">
      <c r="A5" s="42"/>
      <c r="B5" s="42"/>
      <c r="C5" s="42"/>
      <c r="D5" s="42"/>
      <c r="E5" s="42"/>
      <c r="F5" s="42"/>
      <c r="G5" s="42"/>
      <c r="H5" s="42"/>
      <c r="I5" s="42"/>
      <c r="J5" s="42"/>
    </row>
    <row r="6" spans="1:17" ht="14.25" customHeight="1" x14ac:dyDescent="0.2">
      <c r="A6" s="192" t="s">
        <v>138</v>
      </c>
      <c r="B6" s="193"/>
      <c r="C6" s="193"/>
      <c r="D6" s="193"/>
      <c r="E6" s="193"/>
      <c r="F6" s="193"/>
      <c r="G6" s="193"/>
      <c r="H6" s="193"/>
      <c r="I6" s="193"/>
      <c r="J6" s="194"/>
      <c r="K6" s="13"/>
    </row>
    <row r="7" spans="1:17" ht="15" customHeight="1" x14ac:dyDescent="0.2">
      <c r="A7" s="195"/>
      <c r="B7" s="196"/>
      <c r="C7" s="196"/>
      <c r="D7" s="196"/>
      <c r="E7" s="196"/>
      <c r="F7" s="196"/>
      <c r="G7" s="196"/>
      <c r="H7" s="196"/>
      <c r="I7" s="196"/>
      <c r="J7" s="197"/>
      <c r="K7" s="13"/>
    </row>
    <row r="8" spans="1:17" ht="15" customHeight="1" x14ac:dyDescent="0.2">
      <c r="A8" s="195"/>
      <c r="B8" s="196"/>
      <c r="C8" s="196"/>
      <c r="D8" s="196"/>
      <c r="E8" s="196"/>
      <c r="F8" s="196"/>
      <c r="G8" s="196"/>
      <c r="H8" s="196"/>
      <c r="I8" s="196"/>
      <c r="J8" s="197"/>
      <c r="K8" s="13"/>
      <c r="L8" s="13"/>
    </row>
    <row r="9" spans="1:17" ht="54" customHeight="1" thickBot="1" x14ac:dyDescent="0.25">
      <c r="A9" s="198"/>
      <c r="B9" s="199"/>
      <c r="C9" s="199"/>
      <c r="D9" s="199"/>
      <c r="E9" s="199"/>
      <c r="F9" s="199"/>
      <c r="G9" s="199"/>
      <c r="H9" s="199"/>
      <c r="I9" s="199"/>
      <c r="J9" s="200"/>
      <c r="K9" s="13"/>
      <c r="L9" s="13"/>
    </row>
    <row r="10" spans="1:17" ht="15" thickBot="1" x14ac:dyDescent="0.25">
      <c r="A10" s="9"/>
      <c r="B10" s="12"/>
    </row>
    <row r="11" spans="1:17" s="8" customFormat="1" ht="36.75" thickBot="1" x14ac:dyDescent="0.25">
      <c r="A11" s="57" t="s">
        <v>53</v>
      </c>
      <c r="B11" s="58" t="s">
        <v>51</v>
      </c>
      <c r="C11" s="58" t="s">
        <v>0</v>
      </c>
      <c r="D11" s="58" t="s">
        <v>21</v>
      </c>
      <c r="E11" s="58" t="s">
        <v>16</v>
      </c>
      <c r="F11" s="59" t="s">
        <v>1</v>
      </c>
      <c r="G11" s="58" t="s">
        <v>57</v>
      </c>
      <c r="H11" s="59"/>
      <c r="I11" s="58" t="s">
        <v>15</v>
      </c>
      <c r="J11" s="58" t="s">
        <v>14</v>
      </c>
    </row>
    <row r="12" spans="1:17" x14ac:dyDescent="0.2">
      <c r="A12" s="25">
        <v>1</v>
      </c>
      <c r="B12" s="28" t="s">
        <v>50</v>
      </c>
      <c r="C12" s="60" t="s">
        <v>85</v>
      </c>
      <c r="D12" s="60" t="s">
        <v>17</v>
      </c>
      <c r="E12" s="60" t="s">
        <v>30</v>
      </c>
      <c r="F12" s="61">
        <f>IF(D12="A",4,IF(D12="B",3,IF(D12="C",2,0)))</f>
        <v>4</v>
      </c>
      <c r="G12" s="60">
        <v>3</v>
      </c>
      <c r="H12" s="61" t="s">
        <v>20</v>
      </c>
      <c r="I12" s="61">
        <f>F12*G12</f>
        <v>12</v>
      </c>
      <c r="J12" s="72" t="s">
        <v>91</v>
      </c>
      <c r="N12" s="16"/>
    </row>
    <row r="13" spans="1:17" ht="15" thickBot="1" x14ac:dyDescent="0.25">
      <c r="A13" s="21">
        <v>2</v>
      </c>
      <c r="B13" s="27" t="s">
        <v>49</v>
      </c>
      <c r="C13" s="63" t="s">
        <v>85</v>
      </c>
      <c r="D13" s="60"/>
      <c r="E13" s="60" t="s">
        <v>30</v>
      </c>
      <c r="F13" s="64">
        <f>IF(D13="A",4,IF(D13="B",3,IF(D13="C",2,0)))</f>
        <v>0</v>
      </c>
      <c r="G13" s="60"/>
      <c r="H13" s="64" t="s">
        <v>20</v>
      </c>
      <c r="I13" s="64">
        <f>F13*G13</f>
        <v>0</v>
      </c>
      <c r="J13" s="72" t="s">
        <v>91</v>
      </c>
      <c r="N13" s="16"/>
      <c r="Q13" s="12" t="s">
        <v>29</v>
      </c>
    </row>
    <row r="14" spans="1:17" ht="15.75" customHeight="1" thickBot="1" x14ac:dyDescent="0.25">
      <c r="A14" s="189" t="s">
        <v>56</v>
      </c>
      <c r="B14" s="190"/>
      <c r="C14" s="190"/>
      <c r="D14" s="190"/>
      <c r="E14" s="190"/>
      <c r="F14" s="190"/>
      <c r="G14" s="190"/>
      <c r="H14" s="190"/>
      <c r="I14" s="190"/>
      <c r="J14" s="191"/>
      <c r="N14" s="16"/>
    </row>
    <row r="15" spans="1:17" x14ac:dyDescent="0.2">
      <c r="A15" s="185">
        <v>3</v>
      </c>
      <c r="B15" s="34" t="s">
        <v>5</v>
      </c>
      <c r="C15" s="60" t="s">
        <v>5</v>
      </c>
      <c r="D15" s="60" t="s">
        <v>18</v>
      </c>
      <c r="E15" s="60" t="s">
        <v>30</v>
      </c>
      <c r="F15" s="61">
        <f t="shared" ref="F15:F29" si="0">IF(D15="A",4,IF(D15="B",3,IF(D15="C",2,0)))</f>
        <v>3</v>
      </c>
      <c r="G15" s="60">
        <v>4</v>
      </c>
      <c r="H15" s="61" t="s">
        <v>20</v>
      </c>
      <c r="I15" s="61">
        <f t="shared" ref="I15:I20" si="1">F15*G15</f>
        <v>12</v>
      </c>
      <c r="J15" s="72" t="s">
        <v>108</v>
      </c>
      <c r="N15" s="16"/>
    </row>
    <row r="16" spans="1:17" x14ac:dyDescent="0.2">
      <c r="A16" s="186"/>
      <c r="B16" s="7" t="s">
        <v>52</v>
      </c>
      <c r="C16" s="65" t="s">
        <v>68</v>
      </c>
      <c r="D16" s="60"/>
      <c r="E16" s="60"/>
      <c r="F16" s="66">
        <f t="shared" si="0"/>
        <v>0</v>
      </c>
      <c r="G16" s="60"/>
      <c r="H16" s="66" t="s">
        <v>20</v>
      </c>
      <c r="I16" s="66">
        <f t="shared" si="1"/>
        <v>0</v>
      </c>
      <c r="J16" s="72"/>
      <c r="N16" s="16"/>
    </row>
    <row r="17" spans="1:17" x14ac:dyDescent="0.2">
      <c r="A17" s="171">
        <v>4</v>
      </c>
      <c r="B17" s="35" t="s">
        <v>4</v>
      </c>
      <c r="C17" s="60" t="s">
        <v>123</v>
      </c>
      <c r="D17" s="60" t="s">
        <v>18</v>
      </c>
      <c r="E17" s="60" t="s">
        <v>28</v>
      </c>
      <c r="F17" s="66">
        <f t="shared" si="0"/>
        <v>3</v>
      </c>
      <c r="G17" s="60">
        <v>3</v>
      </c>
      <c r="H17" s="66" t="s">
        <v>20</v>
      </c>
      <c r="I17" s="66">
        <f t="shared" si="1"/>
        <v>9</v>
      </c>
      <c r="J17" s="72" t="s">
        <v>127</v>
      </c>
      <c r="N17" s="16"/>
    </row>
    <row r="18" spans="1:17" x14ac:dyDescent="0.2">
      <c r="A18" s="187"/>
      <c r="B18" s="22" t="s">
        <v>52</v>
      </c>
      <c r="C18" s="65" t="s">
        <v>124</v>
      </c>
      <c r="D18" s="60" t="s">
        <v>18</v>
      </c>
      <c r="E18" s="60" t="s">
        <v>28</v>
      </c>
      <c r="F18" s="66">
        <f t="shared" si="0"/>
        <v>3</v>
      </c>
      <c r="G18" s="60">
        <v>1</v>
      </c>
      <c r="H18" s="66" t="s">
        <v>20</v>
      </c>
      <c r="I18" s="66">
        <f t="shared" si="1"/>
        <v>3</v>
      </c>
      <c r="J18" s="72" t="s">
        <v>127</v>
      </c>
      <c r="N18" s="17"/>
    </row>
    <row r="19" spans="1:17" x14ac:dyDescent="0.2">
      <c r="A19" s="171">
        <v>5</v>
      </c>
      <c r="B19" s="35" t="s">
        <v>24</v>
      </c>
      <c r="C19" s="60" t="s">
        <v>40</v>
      </c>
      <c r="D19" s="60" t="s">
        <v>18</v>
      </c>
      <c r="E19" s="60" t="s">
        <v>28</v>
      </c>
      <c r="F19" s="66">
        <f t="shared" si="0"/>
        <v>3</v>
      </c>
      <c r="G19" s="60">
        <v>4</v>
      </c>
      <c r="H19" s="66" t="s">
        <v>20</v>
      </c>
      <c r="I19" s="66">
        <f t="shared" si="1"/>
        <v>12</v>
      </c>
      <c r="J19" s="72" t="s">
        <v>112</v>
      </c>
    </row>
    <row r="20" spans="1:17" ht="15" thickBot="1" x14ac:dyDescent="0.25">
      <c r="A20" s="188"/>
      <c r="B20" s="26" t="s">
        <v>52</v>
      </c>
      <c r="C20" s="63" t="s">
        <v>68</v>
      </c>
      <c r="D20" s="60"/>
      <c r="E20" s="60"/>
      <c r="F20" s="64">
        <f t="shared" si="0"/>
        <v>0</v>
      </c>
      <c r="G20" s="60"/>
      <c r="H20" s="64" t="s">
        <v>20</v>
      </c>
      <c r="I20" s="64">
        <f t="shared" si="1"/>
        <v>0</v>
      </c>
      <c r="J20" s="72"/>
    </row>
    <row r="21" spans="1:17" ht="15" customHeight="1" thickBot="1" x14ac:dyDescent="0.25">
      <c r="A21" s="189" t="s">
        <v>55</v>
      </c>
      <c r="B21" s="190"/>
      <c r="C21" s="190"/>
      <c r="D21" s="190"/>
      <c r="E21" s="190"/>
      <c r="F21" s="190"/>
      <c r="G21" s="190"/>
      <c r="H21" s="190"/>
      <c r="I21" s="190"/>
      <c r="J21" s="191"/>
    </row>
    <row r="22" spans="1:17" x14ac:dyDescent="0.2">
      <c r="A22" s="25">
        <v>6</v>
      </c>
      <c r="B22" s="36" t="s">
        <v>6</v>
      </c>
      <c r="C22" s="60" t="s">
        <v>6</v>
      </c>
      <c r="D22" s="60" t="s">
        <v>17</v>
      </c>
      <c r="E22" s="60" t="s">
        <v>30</v>
      </c>
      <c r="F22" s="61">
        <f t="shared" si="0"/>
        <v>4</v>
      </c>
      <c r="G22" s="60">
        <v>3</v>
      </c>
      <c r="H22" s="61" t="s">
        <v>20</v>
      </c>
      <c r="I22" s="61">
        <f>F22*G22</f>
        <v>12</v>
      </c>
      <c r="J22" s="72" t="s">
        <v>108</v>
      </c>
      <c r="Q22" s="12" t="s">
        <v>29</v>
      </c>
    </row>
    <row r="23" spans="1:17" x14ac:dyDescent="0.2">
      <c r="A23" s="19">
        <v>7</v>
      </c>
      <c r="B23" s="18" t="s">
        <v>7</v>
      </c>
      <c r="C23" s="60" t="s">
        <v>7</v>
      </c>
      <c r="D23" s="60" t="s">
        <v>17</v>
      </c>
      <c r="E23" s="60" t="s">
        <v>30</v>
      </c>
      <c r="F23" s="66">
        <f t="shared" si="0"/>
        <v>4</v>
      </c>
      <c r="G23" s="60">
        <v>3</v>
      </c>
      <c r="H23" s="66" t="s">
        <v>20</v>
      </c>
      <c r="I23" s="66">
        <f t="shared" ref="I23:I30" si="2">F23*G23</f>
        <v>12</v>
      </c>
      <c r="J23" s="72" t="s">
        <v>108</v>
      </c>
      <c r="M23" s="12" t="s">
        <v>29</v>
      </c>
      <c r="N23" s="12" t="s">
        <v>29</v>
      </c>
      <c r="O23" s="12" t="s">
        <v>29</v>
      </c>
    </row>
    <row r="24" spans="1:17" x14ac:dyDescent="0.2">
      <c r="A24" s="19">
        <v>8</v>
      </c>
      <c r="B24" s="18" t="s">
        <v>8</v>
      </c>
      <c r="C24" s="60" t="s">
        <v>8</v>
      </c>
      <c r="D24" s="60" t="s">
        <v>17</v>
      </c>
      <c r="E24" s="60" t="s">
        <v>30</v>
      </c>
      <c r="F24" s="66">
        <f t="shared" si="0"/>
        <v>4</v>
      </c>
      <c r="G24" s="60">
        <v>3</v>
      </c>
      <c r="H24" s="66" t="s">
        <v>20</v>
      </c>
      <c r="I24" s="66">
        <f t="shared" si="2"/>
        <v>12</v>
      </c>
      <c r="J24" s="72" t="s">
        <v>108</v>
      </c>
      <c r="M24" s="32"/>
    </row>
    <row r="25" spans="1:17" x14ac:dyDescent="0.2">
      <c r="A25" s="19">
        <v>9</v>
      </c>
      <c r="B25" s="18" t="s">
        <v>11</v>
      </c>
      <c r="C25" s="60" t="s">
        <v>87</v>
      </c>
      <c r="D25" s="60" t="s">
        <v>17</v>
      </c>
      <c r="E25" s="60" t="s">
        <v>30</v>
      </c>
      <c r="F25" s="66">
        <f t="shared" si="0"/>
        <v>4</v>
      </c>
      <c r="G25" s="60">
        <v>3</v>
      </c>
      <c r="H25" s="66" t="s">
        <v>20</v>
      </c>
      <c r="I25" s="66">
        <f t="shared" si="2"/>
        <v>12</v>
      </c>
      <c r="J25" s="72" t="s">
        <v>91</v>
      </c>
    </row>
    <row r="26" spans="1:17" x14ac:dyDescent="0.2">
      <c r="A26" s="19">
        <v>10</v>
      </c>
      <c r="B26" s="18" t="s">
        <v>13</v>
      </c>
      <c r="C26" s="60" t="s">
        <v>31</v>
      </c>
      <c r="D26" s="60" t="s">
        <v>18</v>
      </c>
      <c r="E26" s="60" t="s">
        <v>30</v>
      </c>
      <c r="F26" s="66">
        <f t="shared" si="0"/>
        <v>3</v>
      </c>
      <c r="G26" s="60">
        <v>3</v>
      </c>
      <c r="H26" s="66" t="s">
        <v>20</v>
      </c>
      <c r="I26" s="66">
        <f t="shared" si="2"/>
        <v>9</v>
      </c>
      <c r="J26" s="72" t="s">
        <v>91</v>
      </c>
    </row>
    <row r="27" spans="1:17" x14ac:dyDescent="0.2">
      <c r="A27" s="19">
        <v>11</v>
      </c>
      <c r="B27" s="18" t="s">
        <v>25</v>
      </c>
      <c r="C27" s="60" t="s">
        <v>25</v>
      </c>
      <c r="D27" s="60" t="s">
        <v>18</v>
      </c>
      <c r="E27" s="60" t="s">
        <v>30</v>
      </c>
      <c r="F27" s="66">
        <f t="shared" si="0"/>
        <v>3</v>
      </c>
      <c r="G27" s="60">
        <v>3</v>
      </c>
      <c r="H27" s="66" t="s">
        <v>20</v>
      </c>
      <c r="I27" s="66">
        <f t="shared" si="2"/>
        <v>9</v>
      </c>
      <c r="J27" s="72" t="s">
        <v>91</v>
      </c>
    </row>
    <row r="28" spans="1:17" x14ac:dyDescent="0.2">
      <c r="A28" s="19">
        <v>12</v>
      </c>
      <c r="B28" s="18" t="s">
        <v>26</v>
      </c>
      <c r="C28" s="60" t="s">
        <v>126</v>
      </c>
      <c r="D28" s="60" t="s">
        <v>18</v>
      </c>
      <c r="E28" s="60" t="s">
        <v>125</v>
      </c>
      <c r="F28" s="66">
        <f t="shared" si="0"/>
        <v>3</v>
      </c>
      <c r="G28" s="60">
        <v>3</v>
      </c>
      <c r="H28" s="66" t="s">
        <v>20</v>
      </c>
      <c r="I28" s="66">
        <f t="shared" si="2"/>
        <v>9</v>
      </c>
      <c r="J28" s="72" t="s">
        <v>108</v>
      </c>
    </row>
    <row r="29" spans="1:17" x14ac:dyDescent="0.2">
      <c r="A29" s="171">
        <v>13</v>
      </c>
      <c r="B29" s="35" t="s">
        <v>27</v>
      </c>
      <c r="C29" s="60" t="s">
        <v>88</v>
      </c>
      <c r="D29" s="60" t="s">
        <v>33</v>
      </c>
      <c r="E29" s="60" t="s">
        <v>30</v>
      </c>
      <c r="F29" s="66">
        <f t="shared" si="0"/>
        <v>0</v>
      </c>
      <c r="G29" s="60">
        <v>0</v>
      </c>
      <c r="H29" s="66" t="s">
        <v>20</v>
      </c>
      <c r="I29" s="66">
        <f t="shared" si="2"/>
        <v>0</v>
      </c>
      <c r="J29" s="72" t="s">
        <v>91</v>
      </c>
    </row>
    <row r="30" spans="1:17" ht="15" thickBot="1" x14ac:dyDescent="0.25">
      <c r="A30" s="172"/>
      <c r="B30" s="23" t="s">
        <v>52</v>
      </c>
      <c r="C30" s="67"/>
      <c r="D30" s="68"/>
      <c r="E30" s="67"/>
      <c r="F30" s="69">
        <f>IF(D30="A",4,IF(D30="B",3,IF(D30="C",2,0)))</f>
        <v>0</v>
      </c>
      <c r="G30" s="68"/>
      <c r="H30" s="69" t="s">
        <v>20</v>
      </c>
      <c r="I30" s="69">
        <f t="shared" si="2"/>
        <v>0</v>
      </c>
      <c r="J30" s="73"/>
    </row>
    <row r="31" spans="1:17" ht="18.75" customHeight="1" thickBot="1" x14ac:dyDescent="0.25">
      <c r="A31" s="30"/>
      <c r="B31" s="37"/>
      <c r="C31" s="37"/>
      <c r="D31" s="38"/>
      <c r="E31" s="38"/>
      <c r="F31" s="38"/>
      <c r="G31" s="37"/>
      <c r="H31" s="37"/>
      <c r="I31" s="38"/>
      <c r="J31" s="37"/>
    </row>
    <row r="32" spans="1:17" ht="15" customHeight="1" thickBot="1" x14ac:dyDescent="0.25">
      <c r="A32" s="168" t="s">
        <v>54</v>
      </c>
      <c r="B32" s="169"/>
      <c r="C32" s="169"/>
      <c r="D32" s="169"/>
      <c r="E32" s="169"/>
      <c r="F32" s="169"/>
      <c r="G32" s="169"/>
      <c r="H32" s="169"/>
      <c r="I32" s="169"/>
      <c r="J32" s="170"/>
      <c r="M32" s="12" t="s">
        <v>29</v>
      </c>
    </row>
    <row r="33" spans="1:15" x14ac:dyDescent="0.2">
      <c r="A33" s="25">
        <v>14</v>
      </c>
      <c r="B33" s="39" t="s">
        <v>9</v>
      </c>
      <c r="C33" s="60" t="s">
        <v>9</v>
      </c>
      <c r="D33" s="60" t="s">
        <v>22</v>
      </c>
      <c r="E33" s="60" t="s">
        <v>30</v>
      </c>
      <c r="F33" s="61">
        <f>IF(D33="A",4,IF(D33="B",3,IF(D33="C",2,0)))</f>
        <v>0</v>
      </c>
      <c r="G33" s="60"/>
      <c r="H33" s="61" t="s">
        <v>20</v>
      </c>
      <c r="I33" s="61">
        <f>F33*G33</f>
        <v>0</v>
      </c>
      <c r="J33" s="86">
        <v>44666</v>
      </c>
    </row>
    <row r="34" spans="1:15" x14ac:dyDescent="0.2">
      <c r="A34" s="19">
        <v>15</v>
      </c>
      <c r="B34" s="35" t="s">
        <v>10</v>
      </c>
      <c r="C34" s="60" t="s">
        <v>10</v>
      </c>
      <c r="D34" s="60" t="s">
        <v>22</v>
      </c>
      <c r="E34" s="60" t="s">
        <v>30</v>
      </c>
      <c r="F34" s="66">
        <f>IF(D34="A",4,IF(D34="B",3,IF(D34="C",2,0)))</f>
        <v>0</v>
      </c>
      <c r="G34" s="60"/>
      <c r="H34" s="66" t="s">
        <v>20</v>
      </c>
      <c r="I34" s="66">
        <f>F34*G34</f>
        <v>0</v>
      </c>
      <c r="J34" s="86">
        <v>44682</v>
      </c>
      <c r="O34" s="14"/>
    </row>
    <row r="35" spans="1:15" x14ac:dyDescent="0.2">
      <c r="A35" s="19">
        <v>16</v>
      </c>
      <c r="B35" s="35" t="s">
        <v>12</v>
      </c>
      <c r="C35" s="60" t="s">
        <v>12</v>
      </c>
      <c r="D35" s="60" t="s">
        <v>19</v>
      </c>
      <c r="E35" s="60" t="s">
        <v>30</v>
      </c>
      <c r="F35" s="66">
        <f>IF(D35="A",4,IF(D35="B",3,IF(D35="C",2,0)))</f>
        <v>2</v>
      </c>
      <c r="G35" s="60">
        <v>3</v>
      </c>
      <c r="H35" s="66" t="s">
        <v>20</v>
      </c>
      <c r="I35" s="66">
        <f>F35*G35</f>
        <v>6</v>
      </c>
      <c r="J35" s="86">
        <v>44682</v>
      </c>
    </row>
    <row r="36" spans="1:15" x14ac:dyDescent="0.2">
      <c r="A36" s="173">
        <v>17</v>
      </c>
      <c r="B36" s="35" t="s">
        <v>23</v>
      </c>
      <c r="C36" s="60" t="s">
        <v>23</v>
      </c>
      <c r="D36" s="60" t="s">
        <v>19</v>
      </c>
      <c r="E36" s="60" t="s">
        <v>28</v>
      </c>
      <c r="F36" s="66">
        <f>IF(D36="A",4,IF(D36="B",3,IF(D36="C",2,0)))</f>
        <v>2</v>
      </c>
      <c r="G36" s="60">
        <v>4</v>
      </c>
      <c r="H36" s="66" t="s">
        <v>20</v>
      </c>
      <c r="I36" s="66">
        <f>F36*G36</f>
        <v>8</v>
      </c>
      <c r="J36" s="72" t="s">
        <v>112</v>
      </c>
    </row>
    <row r="37" spans="1:15" ht="15" thickBot="1" x14ac:dyDescent="0.25">
      <c r="A37" s="174"/>
      <c r="B37" s="24" t="s">
        <v>52</v>
      </c>
      <c r="C37" s="67" t="s">
        <v>68</v>
      </c>
      <c r="D37" s="67"/>
      <c r="E37" s="67"/>
      <c r="F37" s="69">
        <f>IF(D37="A",4,IF(D37="B",3,IF(D37="C",2,0)))</f>
        <v>0</v>
      </c>
      <c r="G37" s="68"/>
      <c r="H37" s="69" t="s">
        <v>20</v>
      </c>
      <c r="I37" s="69">
        <f>F37*G37</f>
        <v>0</v>
      </c>
      <c r="J37" s="73"/>
    </row>
    <row r="38" spans="1:15" ht="15" thickBot="1" x14ac:dyDescent="0.25">
      <c r="L38" s="12" t="s">
        <v>29</v>
      </c>
    </row>
    <row r="39" spans="1:15" ht="16.5" thickBot="1" x14ac:dyDescent="0.25">
      <c r="A39" s="74" t="s">
        <v>61</v>
      </c>
      <c r="B39" s="81">
        <v>0.83499999999999996</v>
      </c>
      <c r="C39" s="143"/>
      <c r="D39" s="143"/>
      <c r="E39" s="144"/>
      <c r="F39" s="145"/>
      <c r="G39" s="143"/>
      <c r="H39" s="143"/>
      <c r="I39" s="143"/>
      <c r="J39" s="146"/>
    </row>
    <row r="40" spans="1:15" ht="15.75" thickBot="1" x14ac:dyDescent="0.3">
      <c r="A40" s="75"/>
      <c r="B40" s="79"/>
      <c r="C40" s="143"/>
      <c r="D40" s="91"/>
      <c r="E40" s="93"/>
      <c r="F40" s="92"/>
      <c r="G40" s="92"/>
      <c r="H40" s="91"/>
      <c r="I40" s="143"/>
      <c r="J40" s="146"/>
    </row>
    <row r="41" spans="1:15" ht="15" thickBot="1" x14ac:dyDescent="0.25">
      <c r="A41" s="76" t="s">
        <v>62</v>
      </c>
      <c r="B41" s="82">
        <f>SUM(I12:I30)</f>
        <v>123</v>
      </c>
      <c r="C41" s="143"/>
      <c r="D41" s="91"/>
      <c r="E41" s="92" t="s">
        <v>90</v>
      </c>
      <c r="F41" s="92">
        <f>SUM(I12:I37)</f>
        <v>137</v>
      </c>
      <c r="G41" s="92"/>
      <c r="H41" s="91"/>
      <c r="I41" s="143"/>
      <c r="J41" s="146"/>
    </row>
    <row r="42" spans="1:15" ht="15" thickBot="1" x14ac:dyDescent="0.25">
      <c r="A42" s="76" t="s">
        <v>58</v>
      </c>
      <c r="B42" s="83">
        <f>G12+G13+G15+G16+G17+G18+G19+G20+G22+G23+G24+G25+G26+G27+G28+G29+G30</f>
        <v>36</v>
      </c>
      <c r="C42" s="143"/>
      <c r="D42" s="92"/>
      <c r="E42" s="92" t="s">
        <v>89</v>
      </c>
      <c r="F42" s="92">
        <f>SUM(G12:G37)</f>
        <v>43</v>
      </c>
      <c r="G42" s="92"/>
      <c r="H42" s="91"/>
      <c r="I42" s="143"/>
      <c r="J42" s="146"/>
    </row>
    <row r="43" spans="1:15" ht="15.75" thickBot="1" x14ac:dyDescent="0.3">
      <c r="A43" s="76" t="s">
        <v>59</v>
      </c>
      <c r="B43" s="84">
        <f>IF(B41,B41/B42,"Select GPA will automatically calculate ")</f>
        <v>3.4166666666666665</v>
      </c>
      <c r="C43" s="143"/>
      <c r="D43" s="91"/>
      <c r="E43" s="94"/>
      <c r="F43" s="95"/>
      <c r="G43" s="92"/>
      <c r="H43" s="91"/>
      <c r="I43" s="143"/>
      <c r="J43" s="146"/>
    </row>
    <row r="44" spans="1:15" ht="15" thickBot="1" x14ac:dyDescent="0.25">
      <c r="A44" s="76" t="s">
        <v>60</v>
      </c>
      <c r="B44" s="84">
        <f>IFERROR(B43/4,"Converted Select GPA will automatically calculate")</f>
        <v>0.85416666666666663</v>
      </c>
      <c r="C44" s="143"/>
      <c r="D44" s="91"/>
      <c r="E44" s="91"/>
      <c r="F44" s="91"/>
      <c r="G44" s="91"/>
      <c r="H44" s="91"/>
      <c r="I44" s="143"/>
      <c r="J44" s="146"/>
    </row>
    <row r="45" spans="1:15" ht="15" thickBot="1" x14ac:dyDescent="0.25">
      <c r="A45" s="150" t="s">
        <v>143</v>
      </c>
      <c r="B45" s="147">
        <f>IFERROR(F41/F42, "All 17 prerequisites needed for accurate calculation")</f>
        <v>3.1860465116279069</v>
      </c>
      <c r="C45" s="143"/>
      <c r="D45" s="143"/>
      <c r="E45" s="143"/>
      <c r="F45" s="143"/>
      <c r="G45" s="143"/>
      <c r="H45" s="143"/>
      <c r="I45" s="143"/>
      <c r="J45" s="146"/>
    </row>
    <row r="46" spans="1:15" ht="15" thickBot="1" x14ac:dyDescent="0.25">
      <c r="A46" s="77"/>
      <c r="B46" s="80"/>
      <c r="C46" s="143"/>
      <c r="D46" s="143"/>
      <c r="E46" s="143"/>
      <c r="F46" s="143"/>
      <c r="G46" s="143"/>
      <c r="H46" s="143"/>
      <c r="I46" s="143"/>
      <c r="J46" s="146"/>
    </row>
    <row r="47" spans="1:15" ht="16.5" thickBot="1" x14ac:dyDescent="0.3">
      <c r="A47" s="78" t="s">
        <v>83</v>
      </c>
      <c r="B47" s="85">
        <f>IFERROR(B44+B39,"Score will automatically calculate")</f>
        <v>1.6891666666666665</v>
      </c>
      <c r="C47" s="143"/>
      <c r="D47" s="143"/>
      <c r="E47" s="143"/>
      <c r="F47" s="143"/>
      <c r="G47" s="143"/>
      <c r="H47" s="143"/>
      <c r="I47" s="143"/>
      <c r="J47" s="146"/>
    </row>
  </sheetData>
  <sheetProtection algorithmName="SHA-512" hashValue="c5qBIj6I8U2DdemoqJrQ+sQH01U+g9sYb8tVQjJ7qYDE7ibpg2O+eQtjvf5Zjex62id6qN9djn7EiYs1M2G5Yw==" saltValue="gLIKwXM1JDoNjYbFbViKQg==" spinCount="100000" sheet="1" objects="1" scenarios="1" selectLockedCells="1" selectUnlockedCells="1"/>
  <mergeCells count="10">
    <mergeCell ref="A21:J21"/>
    <mergeCell ref="A29:A30"/>
    <mergeCell ref="A36:A37"/>
    <mergeCell ref="A1:J1"/>
    <mergeCell ref="A6:J9"/>
    <mergeCell ref="A14:J14"/>
    <mergeCell ref="A15:A16"/>
    <mergeCell ref="A17:A18"/>
    <mergeCell ref="A19:A20"/>
    <mergeCell ref="A32:J32"/>
  </mergeCells>
  <pageMargins left="0.7" right="0.7" top="0.75" bottom="0.75" header="0.3" footer="0.3"/>
  <pageSetup scale="67"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C627"/>
    <pageSetUpPr fitToPage="1"/>
  </sheetPr>
  <dimension ref="A1:DT128"/>
  <sheetViews>
    <sheetView tabSelected="1" zoomScale="80" zoomScaleNormal="80" workbookViewId="0">
      <selection activeCell="E49" sqref="E49"/>
    </sheetView>
  </sheetViews>
  <sheetFormatPr defaultColWidth="9.140625" defaultRowHeight="14.25" x14ac:dyDescent="0.2"/>
  <cols>
    <col min="1" max="1" width="44.28515625" style="10" customWidth="1"/>
    <col min="2" max="2" width="48.5703125" style="2" customWidth="1"/>
    <col min="3" max="3" width="15.85546875" style="2" customWidth="1"/>
    <col min="4" max="4" width="17.5703125" style="2" customWidth="1"/>
    <col min="5" max="5" width="38.5703125" style="2" customWidth="1"/>
    <col min="6" max="6" width="9.28515625" style="2" bestFit="1" customWidth="1"/>
    <col min="7" max="7" width="10.42578125" style="2" customWidth="1"/>
    <col min="8" max="8" width="4.28515625" style="2" customWidth="1"/>
    <col min="9" max="9" width="8.140625" style="2" customWidth="1"/>
    <col min="10" max="10" width="14.140625" style="47" customWidth="1"/>
    <col min="11" max="11" width="4.85546875" style="96" customWidth="1"/>
    <col min="12" max="12" width="112.5703125" style="96" customWidth="1"/>
    <col min="13" max="13" width="53" style="12" customWidth="1"/>
    <col min="14" max="14" width="6.140625" style="12" customWidth="1"/>
    <col min="15" max="15" width="39.42578125" style="12" bestFit="1" customWidth="1"/>
    <col min="16" max="16" width="40.7109375" style="12" bestFit="1" customWidth="1"/>
    <col min="17" max="124" width="9.140625" style="12"/>
    <col min="125" max="16384" width="9.140625" style="6"/>
  </cols>
  <sheetData>
    <row r="1" spans="1:124" ht="15.75" x14ac:dyDescent="0.25">
      <c r="A1" s="175" t="s">
        <v>121</v>
      </c>
      <c r="B1" s="175"/>
      <c r="C1" s="175"/>
      <c r="D1" s="175"/>
      <c r="E1" s="175"/>
      <c r="F1" s="175"/>
      <c r="G1" s="175"/>
      <c r="H1" s="175"/>
      <c r="I1" s="175"/>
      <c r="J1" s="175"/>
    </row>
    <row r="2" spans="1:124" ht="15" thickBot="1" x14ac:dyDescent="0.25">
      <c r="A2" s="212" t="s">
        <v>122</v>
      </c>
      <c r="B2" s="212"/>
      <c r="C2" s="212"/>
      <c r="D2" s="212"/>
      <c r="E2" s="212"/>
      <c r="F2" s="212"/>
      <c r="G2" s="212"/>
      <c r="H2" s="212"/>
      <c r="I2" s="212"/>
      <c r="J2" s="212"/>
    </row>
    <row r="3" spans="1:124" ht="20.100000000000001" customHeight="1" x14ac:dyDescent="0.25">
      <c r="A3" s="55" t="s">
        <v>63</v>
      </c>
      <c r="B3" s="31"/>
      <c r="C3" s="45" t="s">
        <v>109</v>
      </c>
      <c r="D3" s="8" t="s">
        <v>29</v>
      </c>
      <c r="E3" s="8" t="s">
        <v>29</v>
      </c>
      <c r="F3" s="8"/>
      <c r="G3" s="8"/>
      <c r="H3" s="8"/>
      <c r="I3" s="8" t="s">
        <v>29</v>
      </c>
    </row>
    <row r="4" spans="1:124" ht="18" customHeight="1" thickBot="1" x14ac:dyDescent="0.3">
      <c r="A4" s="56" t="s">
        <v>64</v>
      </c>
      <c r="B4" s="41"/>
      <c r="C4" s="8"/>
      <c r="D4" s="8" t="s">
        <v>29</v>
      </c>
      <c r="E4" s="8"/>
      <c r="F4" s="8"/>
      <c r="G4" s="8"/>
      <c r="H4" s="8"/>
      <c r="I4" s="8" t="s">
        <v>29</v>
      </c>
    </row>
    <row r="5" spans="1:124" ht="19.5" hidden="1" customHeight="1" x14ac:dyDescent="0.25">
      <c r="A5" s="102"/>
      <c r="B5" s="101"/>
      <c r="C5" s="8"/>
      <c r="D5" s="8"/>
      <c r="E5" s="8"/>
      <c r="F5" s="8"/>
      <c r="G5" s="8"/>
      <c r="H5" s="8"/>
      <c r="I5" s="8"/>
    </row>
    <row r="6" spans="1:124" s="12" customFormat="1" ht="15" customHeight="1" thickBot="1" x14ac:dyDescent="0.25">
      <c r="A6" s="103"/>
      <c r="J6" s="48"/>
      <c r="K6" s="96"/>
      <c r="L6" s="96"/>
    </row>
    <row r="7" spans="1:124" ht="14.25" customHeight="1" x14ac:dyDescent="0.2">
      <c r="A7" s="192" t="s">
        <v>138</v>
      </c>
      <c r="B7" s="193"/>
      <c r="C7" s="193"/>
      <c r="D7" s="193"/>
      <c r="E7" s="193"/>
      <c r="F7" s="193"/>
      <c r="G7" s="193"/>
      <c r="H7" s="193"/>
      <c r="I7" s="193"/>
      <c r="J7" s="194"/>
      <c r="K7" s="97"/>
    </row>
    <row r="8" spans="1:124" ht="15" customHeight="1" x14ac:dyDescent="0.2">
      <c r="A8" s="195"/>
      <c r="B8" s="196"/>
      <c r="C8" s="196"/>
      <c r="D8" s="196"/>
      <c r="E8" s="196"/>
      <c r="F8" s="196"/>
      <c r="G8" s="196"/>
      <c r="H8" s="196"/>
      <c r="I8" s="196"/>
      <c r="J8" s="197"/>
      <c r="K8" s="97"/>
      <c r="L8" s="96" t="s">
        <v>29</v>
      </c>
    </row>
    <row r="9" spans="1:124" ht="15" customHeight="1" x14ac:dyDescent="0.2">
      <c r="A9" s="195"/>
      <c r="B9" s="196"/>
      <c r="C9" s="196"/>
      <c r="D9" s="196"/>
      <c r="E9" s="196"/>
      <c r="F9" s="196"/>
      <c r="G9" s="196"/>
      <c r="H9" s="196"/>
      <c r="I9" s="196"/>
      <c r="J9" s="197"/>
      <c r="K9" s="97"/>
      <c r="L9" s="97"/>
    </row>
    <row r="10" spans="1:124" ht="27.75" customHeight="1" thickBot="1" x14ac:dyDescent="0.25">
      <c r="A10" s="198"/>
      <c r="B10" s="199"/>
      <c r="C10" s="199"/>
      <c r="D10" s="199"/>
      <c r="E10" s="199"/>
      <c r="F10" s="199"/>
      <c r="G10" s="199"/>
      <c r="H10" s="199"/>
      <c r="I10" s="199"/>
      <c r="J10" s="200"/>
      <c r="K10" s="97"/>
      <c r="L10" s="97"/>
    </row>
    <row r="11" spans="1:124" ht="14.45" customHeight="1" thickBot="1" x14ac:dyDescent="0.25">
      <c r="B11" s="8"/>
      <c r="C11" s="8"/>
      <c r="D11" s="8"/>
      <c r="E11" s="8"/>
      <c r="F11" s="8"/>
      <c r="G11" s="8"/>
      <c r="H11" s="8"/>
      <c r="I11" s="8"/>
      <c r="J11" s="49"/>
    </row>
    <row r="12" spans="1:124" s="2" customFormat="1" ht="53.25" customHeight="1" thickBot="1" x14ac:dyDescent="0.25">
      <c r="A12" s="57" t="s">
        <v>53</v>
      </c>
      <c r="B12" s="58" t="s">
        <v>51</v>
      </c>
      <c r="C12" s="58" t="s">
        <v>0</v>
      </c>
      <c r="D12" s="58" t="s">
        <v>21</v>
      </c>
      <c r="E12" s="58" t="s">
        <v>16</v>
      </c>
      <c r="F12" s="59" t="s">
        <v>1</v>
      </c>
      <c r="G12" s="58" t="s">
        <v>57</v>
      </c>
      <c r="H12" s="59"/>
      <c r="I12" s="58" t="s">
        <v>15</v>
      </c>
      <c r="J12" s="87" t="s">
        <v>14</v>
      </c>
      <c r="K12" s="98"/>
      <c r="L12" s="99" t="s">
        <v>137</v>
      </c>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row>
    <row r="13" spans="1:124" x14ac:dyDescent="0.2">
      <c r="A13" s="104">
        <v>1</v>
      </c>
      <c r="B13" s="36" t="s">
        <v>50</v>
      </c>
      <c r="C13" s="105"/>
      <c r="D13" s="105"/>
      <c r="E13" s="105"/>
      <c r="F13" s="106">
        <f>IF(D13="A",4,IF(D13="B",3,IF(D13="C",2,0)))</f>
        <v>0</v>
      </c>
      <c r="G13" s="105"/>
      <c r="H13" s="107" t="s">
        <v>20</v>
      </c>
      <c r="I13" s="106">
        <f>F13*G13</f>
        <v>0</v>
      </c>
      <c r="J13" s="108"/>
      <c r="K13" s="98"/>
      <c r="L13" s="98"/>
      <c r="N13" s="16"/>
    </row>
    <row r="14" spans="1:124" ht="15" thickBot="1" x14ac:dyDescent="0.25">
      <c r="A14" s="109">
        <v>2</v>
      </c>
      <c r="B14" s="110" t="s">
        <v>49</v>
      </c>
      <c r="C14" s="111"/>
      <c r="D14" s="105"/>
      <c r="E14" s="105"/>
      <c r="F14" s="112">
        <f>IF(D14="A",4,IF(D14="B",3,IF(D14="C",2,0)))</f>
        <v>0</v>
      </c>
      <c r="G14" s="105"/>
      <c r="H14" s="113" t="s">
        <v>20</v>
      </c>
      <c r="I14" s="106">
        <f>F14*G14</f>
        <v>0</v>
      </c>
      <c r="J14" s="108"/>
      <c r="K14" s="98"/>
      <c r="L14" s="98"/>
      <c r="N14" s="16"/>
      <c r="Q14" s="12" t="s">
        <v>29</v>
      </c>
    </row>
    <row r="15" spans="1:124" ht="15.75" customHeight="1" thickBot="1" x14ac:dyDescent="0.25">
      <c r="A15" s="206" t="s">
        <v>56</v>
      </c>
      <c r="B15" s="207"/>
      <c r="C15" s="207"/>
      <c r="D15" s="207"/>
      <c r="E15" s="207"/>
      <c r="F15" s="207"/>
      <c r="G15" s="207"/>
      <c r="H15" s="207"/>
      <c r="I15" s="207"/>
      <c r="J15" s="208"/>
      <c r="K15" s="98"/>
      <c r="L15" s="98"/>
      <c r="N15" s="16"/>
    </row>
    <row r="16" spans="1:124" x14ac:dyDescent="0.2">
      <c r="A16" s="209">
        <v>3</v>
      </c>
      <c r="B16" s="20"/>
      <c r="C16" s="105"/>
      <c r="D16" s="105"/>
      <c r="E16" s="105"/>
      <c r="F16" s="106">
        <f t="shared" ref="F16:F30" si="0">IF(D16="A",4,IF(D16="B",3,IF(D16="C",2,0)))</f>
        <v>0</v>
      </c>
      <c r="G16" s="105"/>
      <c r="H16" s="106" t="s">
        <v>20</v>
      </c>
      <c r="I16" s="106">
        <f t="shared" ref="I16:I21" si="1">F16*G16</f>
        <v>0</v>
      </c>
      <c r="J16" s="108"/>
      <c r="K16" s="98"/>
      <c r="L16" s="98"/>
      <c r="N16" s="16"/>
    </row>
    <row r="17" spans="1:17" x14ac:dyDescent="0.2">
      <c r="A17" s="210"/>
      <c r="B17" s="114" t="s">
        <v>52</v>
      </c>
      <c r="C17" s="115"/>
      <c r="D17" s="105"/>
      <c r="E17" s="105"/>
      <c r="F17" s="116">
        <f t="shared" si="0"/>
        <v>0</v>
      </c>
      <c r="G17" s="105"/>
      <c r="H17" s="116" t="s">
        <v>20</v>
      </c>
      <c r="I17" s="116">
        <f t="shared" si="1"/>
        <v>0</v>
      </c>
      <c r="J17" s="108"/>
      <c r="K17" s="98"/>
      <c r="L17" s="98"/>
      <c r="N17" s="16"/>
    </row>
    <row r="18" spans="1:17" x14ac:dyDescent="0.2">
      <c r="A18" s="201">
        <v>4</v>
      </c>
      <c r="B18" s="117"/>
      <c r="C18" s="105"/>
      <c r="D18" s="105"/>
      <c r="E18" s="105"/>
      <c r="F18" s="116">
        <f t="shared" si="0"/>
        <v>0</v>
      </c>
      <c r="G18" s="105"/>
      <c r="H18" s="116" t="s">
        <v>20</v>
      </c>
      <c r="I18" s="116">
        <f t="shared" si="1"/>
        <v>0</v>
      </c>
      <c r="J18" s="108"/>
      <c r="K18" s="98"/>
      <c r="L18" s="98"/>
      <c r="N18" s="16"/>
    </row>
    <row r="19" spans="1:17" x14ac:dyDescent="0.2">
      <c r="A19" s="211"/>
      <c r="B19" s="118" t="s">
        <v>52</v>
      </c>
      <c r="C19" s="115"/>
      <c r="D19" s="105"/>
      <c r="E19" s="105"/>
      <c r="F19" s="116">
        <f t="shared" si="0"/>
        <v>0</v>
      </c>
      <c r="G19" s="105"/>
      <c r="H19" s="116" t="s">
        <v>20</v>
      </c>
      <c r="I19" s="116">
        <f t="shared" si="1"/>
        <v>0</v>
      </c>
      <c r="J19" s="108"/>
      <c r="K19" s="98"/>
      <c r="L19" s="98"/>
      <c r="N19" s="17"/>
    </row>
    <row r="20" spans="1:17" x14ac:dyDescent="0.2">
      <c r="A20" s="201">
        <v>5</v>
      </c>
      <c r="B20" s="117"/>
      <c r="C20" s="105"/>
      <c r="D20" s="105"/>
      <c r="E20" s="105"/>
      <c r="F20" s="116">
        <f t="shared" si="0"/>
        <v>0</v>
      </c>
      <c r="G20" s="105"/>
      <c r="H20" s="116" t="s">
        <v>20</v>
      </c>
      <c r="I20" s="116">
        <f t="shared" si="1"/>
        <v>0</v>
      </c>
      <c r="J20" s="108"/>
      <c r="K20" s="98"/>
      <c r="L20" s="98"/>
    </row>
    <row r="21" spans="1:17" ht="15" thickBot="1" x14ac:dyDescent="0.25">
      <c r="A21" s="202"/>
      <c r="B21" s="119" t="s">
        <v>52</v>
      </c>
      <c r="C21" s="111"/>
      <c r="D21" s="105"/>
      <c r="E21" s="105"/>
      <c r="F21" s="112">
        <f t="shared" si="0"/>
        <v>0</v>
      </c>
      <c r="G21" s="105"/>
      <c r="H21" s="112" t="s">
        <v>20</v>
      </c>
      <c r="I21" s="112">
        <f t="shared" si="1"/>
        <v>0</v>
      </c>
      <c r="J21" s="108"/>
      <c r="K21" s="98"/>
      <c r="L21" s="98"/>
    </row>
    <row r="22" spans="1:17" s="12" customFormat="1" ht="15" customHeight="1" thickBot="1" x14ac:dyDescent="0.25">
      <c r="A22" s="206" t="s">
        <v>55</v>
      </c>
      <c r="B22" s="207"/>
      <c r="C22" s="207"/>
      <c r="D22" s="207"/>
      <c r="E22" s="207"/>
      <c r="F22" s="207"/>
      <c r="G22" s="207"/>
      <c r="H22" s="207"/>
      <c r="I22" s="207"/>
      <c r="J22" s="208"/>
      <c r="K22" s="98"/>
      <c r="L22" s="98"/>
    </row>
    <row r="23" spans="1:17" x14ac:dyDescent="0.2">
      <c r="A23" s="104">
        <v>6</v>
      </c>
      <c r="B23" s="29"/>
      <c r="C23" s="105"/>
      <c r="D23" s="105"/>
      <c r="E23" s="105"/>
      <c r="F23" s="106">
        <f t="shared" si="0"/>
        <v>0</v>
      </c>
      <c r="G23" s="105"/>
      <c r="H23" s="106" t="s">
        <v>20</v>
      </c>
      <c r="I23" s="106">
        <f>F23*G23</f>
        <v>0</v>
      </c>
      <c r="J23" s="108"/>
      <c r="K23" s="98"/>
      <c r="L23" s="98"/>
      <c r="Q23" s="12" t="s">
        <v>29</v>
      </c>
    </row>
    <row r="24" spans="1:17" x14ac:dyDescent="0.2">
      <c r="A24" s="120">
        <v>7</v>
      </c>
      <c r="B24" s="121"/>
      <c r="C24" s="105"/>
      <c r="D24" s="105"/>
      <c r="E24" s="105"/>
      <c r="F24" s="116">
        <f t="shared" si="0"/>
        <v>0</v>
      </c>
      <c r="G24" s="105"/>
      <c r="H24" s="116" t="s">
        <v>20</v>
      </c>
      <c r="I24" s="116">
        <f t="shared" ref="I24:I31" si="2">F24*G24</f>
        <v>0</v>
      </c>
      <c r="J24" s="108"/>
      <c r="K24" s="98"/>
      <c r="L24" s="98"/>
      <c r="M24" s="12" t="s">
        <v>29</v>
      </c>
      <c r="N24" s="12" t="s">
        <v>29</v>
      </c>
      <c r="O24" s="12" t="s">
        <v>29</v>
      </c>
    </row>
    <row r="25" spans="1:17" x14ac:dyDescent="0.2">
      <c r="A25" s="120">
        <v>8</v>
      </c>
      <c r="B25" s="121"/>
      <c r="C25" s="105"/>
      <c r="D25" s="105"/>
      <c r="E25" s="105"/>
      <c r="F25" s="116">
        <f t="shared" si="0"/>
        <v>0</v>
      </c>
      <c r="G25" s="105"/>
      <c r="H25" s="116" t="s">
        <v>20</v>
      </c>
      <c r="I25" s="116">
        <f t="shared" si="2"/>
        <v>0</v>
      </c>
      <c r="J25" s="108"/>
      <c r="K25" s="98"/>
      <c r="L25" s="98"/>
    </row>
    <row r="26" spans="1:17" x14ac:dyDescent="0.2">
      <c r="A26" s="120">
        <v>9</v>
      </c>
      <c r="B26" s="121"/>
      <c r="C26" s="105"/>
      <c r="D26" s="105"/>
      <c r="E26" s="105"/>
      <c r="F26" s="116">
        <f t="shared" si="0"/>
        <v>0</v>
      </c>
      <c r="G26" s="105"/>
      <c r="H26" s="116" t="s">
        <v>20</v>
      </c>
      <c r="I26" s="116">
        <f t="shared" si="2"/>
        <v>0</v>
      </c>
      <c r="J26" s="108"/>
      <c r="K26" s="98"/>
      <c r="L26" s="98"/>
    </row>
    <row r="27" spans="1:17" x14ac:dyDescent="0.2">
      <c r="A27" s="120">
        <v>10</v>
      </c>
      <c r="B27" s="121"/>
      <c r="C27" s="105"/>
      <c r="D27" s="105"/>
      <c r="E27" s="105"/>
      <c r="F27" s="116">
        <f t="shared" si="0"/>
        <v>0</v>
      </c>
      <c r="G27" s="105"/>
      <c r="H27" s="116" t="s">
        <v>20</v>
      </c>
      <c r="I27" s="116">
        <f t="shared" si="2"/>
        <v>0</v>
      </c>
      <c r="J27" s="108"/>
      <c r="K27" s="98"/>
      <c r="L27" s="98"/>
    </row>
    <row r="28" spans="1:17" x14ac:dyDescent="0.2">
      <c r="A28" s="120">
        <v>11</v>
      </c>
      <c r="B28" s="121"/>
      <c r="C28" s="105"/>
      <c r="D28" s="105"/>
      <c r="E28" s="105"/>
      <c r="F28" s="116">
        <f t="shared" si="0"/>
        <v>0</v>
      </c>
      <c r="G28" s="105"/>
      <c r="H28" s="116" t="s">
        <v>20</v>
      </c>
      <c r="I28" s="116">
        <f t="shared" si="2"/>
        <v>0</v>
      </c>
      <c r="J28" s="108"/>
      <c r="K28" s="98"/>
      <c r="L28" s="98"/>
    </row>
    <row r="29" spans="1:17" x14ac:dyDescent="0.2">
      <c r="A29" s="120">
        <v>12</v>
      </c>
      <c r="B29" s="121"/>
      <c r="C29" s="105"/>
      <c r="D29" s="105"/>
      <c r="E29" s="105"/>
      <c r="F29" s="116">
        <f t="shared" si="0"/>
        <v>0</v>
      </c>
      <c r="G29" s="105"/>
      <c r="H29" s="116" t="s">
        <v>20</v>
      </c>
      <c r="I29" s="116">
        <f t="shared" si="2"/>
        <v>0</v>
      </c>
      <c r="J29" s="108"/>
      <c r="K29" s="98"/>
      <c r="L29" s="98"/>
    </row>
    <row r="30" spans="1:17" x14ac:dyDescent="0.2">
      <c r="A30" s="201">
        <v>13</v>
      </c>
      <c r="B30" s="117"/>
      <c r="C30" s="105"/>
      <c r="D30" s="105"/>
      <c r="E30" s="105"/>
      <c r="F30" s="116">
        <f t="shared" si="0"/>
        <v>0</v>
      </c>
      <c r="G30" s="105"/>
      <c r="H30" s="116" t="s">
        <v>20</v>
      </c>
      <c r="I30" s="116">
        <f t="shared" si="2"/>
        <v>0</v>
      </c>
      <c r="J30" s="108"/>
      <c r="K30" s="98"/>
      <c r="L30" s="98"/>
    </row>
    <row r="31" spans="1:17" ht="15" thickBot="1" x14ac:dyDescent="0.25">
      <c r="A31" s="203"/>
      <c r="B31" s="122" t="s">
        <v>52</v>
      </c>
      <c r="C31" s="123"/>
      <c r="D31" s="124"/>
      <c r="E31" s="123"/>
      <c r="F31" s="125">
        <f>IF(D31="A",4,IF(D31="B",3,IF(D31="C",2,0)))</f>
        <v>0</v>
      </c>
      <c r="G31" s="124"/>
      <c r="H31" s="125" t="s">
        <v>20</v>
      </c>
      <c r="I31" s="125">
        <f t="shared" si="2"/>
        <v>0</v>
      </c>
      <c r="J31" s="126"/>
      <c r="K31" s="98"/>
      <c r="L31" s="98"/>
    </row>
    <row r="32" spans="1:17" ht="18.75" customHeight="1" thickBot="1" x14ac:dyDescent="0.25">
      <c r="A32" s="127"/>
      <c r="B32" s="128"/>
      <c r="C32" s="128"/>
      <c r="D32" s="129"/>
      <c r="E32" s="130"/>
      <c r="F32" s="130"/>
      <c r="G32" s="131"/>
      <c r="H32" s="128"/>
      <c r="I32" s="130"/>
      <c r="J32" s="132"/>
      <c r="K32" s="98"/>
      <c r="L32" s="98"/>
    </row>
    <row r="33" spans="1:15" ht="15" customHeight="1" thickBot="1" x14ac:dyDescent="0.25">
      <c r="A33" s="206" t="s">
        <v>54</v>
      </c>
      <c r="B33" s="207"/>
      <c r="C33" s="207"/>
      <c r="D33" s="207"/>
      <c r="E33" s="207"/>
      <c r="F33" s="207"/>
      <c r="G33" s="207"/>
      <c r="H33" s="207"/>
      <c r="I33" s="207"/>
      <c r="J33" s="208"/>
      <c r="K33" s="98"/>
      <c r="L33" s="98"/>
      <c r="M33" s="12" t="s">
        <v>29</v>
      </c>
    </row>
    <row r="34" spans="1:15" x14ac:dyDescent="0.2">
      <c r="A34" s="104">
        <v>14</v>
      </c>
      <c r="B34" s="20"/>
      <c r="C34" s="133"/>
      <c r="D34" s="105"/>
      <c r="E34" s="105"/>
      <c r="F34" s="106">
        <f>IF(D34="A",4,IF(D34="B",3,IF(D34="C",2,0)))</f>
        <v>0</v>
      </c>
      <c r="G34" s="105"/>
      <c r="H34" s="106" t="s">
        <v>20</v>
      </c>
      <c r="I34" s="106">
        <f>F34*G34</f>
        <v>0</v>
      </c>
      <c r="J34" s="108"/>
      <c r="K34" s="98"/>
      <c r="L34" s="98"/>
    </row>
    <row r="35" spans="1:15" x14ac:dyDescent="0.2">
      <c r="A35" s="120">
        <v>15</v>
      </c>
      <c r="B35" s="117"/>
      <c r="C35" s="133"/>
      <c r="D35" s="105"/>
      <c r="E35" s="105"/>
      <c r="F35" s="116">
        <f>IF(D35="A",4,IF(D35="B",3,IF(D35="C",2,0)))</f>
        <v>0</v>
      </c>
      <c r="G35" s="105"/>
      <c r="H35" s="116" t="s">
        <v>20</v>
      </c>
      <c r="I35" s="116">
        <f>F35*G35</f>
        <v>0</v>
      </c>
      <c r="J35" s="108"/>
      <c r="K35" s="98"/>
      <c r="L35" s="98"/>
      <c r="O35" s="14"/>
    </row>
    <row r="36" spans="1:15" x14ac:dyDescent="0.2">
      <c r="A36" s="120">
        <v>16</v>
      </c>
      <c r="B36" s="117"/>
      <c r="C36" s="133"/>
      <c r="D36" s="105"/>
      <c r="E36" s="105"/>
      <c r="F36" s="116">
        <f>IF(D36="A",4,IF(D36="B",3,IF(D36="C",2,0)))</f>
        <v>0</v>
      </c>
      <c r="G36" s="105"/>
      <c r="H36" s="116" t="s">
        <v>20</v>
      </c>
      <c r="I36" s="116">
        <f>F36*G36</f>
        <v>0</v>
      </c>
      <c r="J36" s="108"/>
      <c r="K36" s="98"/>
      <c r="L36" s="98"/>
    </row>
    <row r="37" spans="1:15" x14ac:dyDescent="0.2">
      <c r="A37" s="204">
        <v>17</v>
      </c>
      <c r="B37" s="117"/>
      <c r="C37" s="133"/>
      <c r="D37" s="105"/>
      <c r="E37" s="105"/>
      <c r="F37" s="116">
        <f>IF(D37="A",4,IF(D37="B",3,IF(D37="C",2,0)))</f>
        <v>0</v>
      </c>
      <c r="G37" s="105"/>
      <c r="H37" s="116" t="s">
        <v>20</v>
      </c>
      <c r="I37" s="116">
        <f>F37*G37</f>
        <v>0</v>
      </c>
      <c r="J37" s="108"/>
      <c r="K37" s="98"/>
      <c r="L37" s="100"/>
    </row>
    <row r="38" spans="1:15" ht="15" thickBot="1" x14ac:dyDescent="0.25">
      <c r="A38" s="205"/>
      <c r="B38" s="134" t="s">
        <v>52</v>
      </c>
      <c r="C38" s="123"/>
      <c r="D38" s="135"/>
      <c r="E38" s="123"/>
      <c r="F38" s="125">
        <f>IF(D38="A",4,IF(D38="B",3,IF(D38="C",2,0)))</f>
        <v>0</v>
      </c>
      <c r="G38" s="124"/>
      <c r="H38" s="125" t="s">
        <v>20</v>
      </c>
      <c r="I38" s="125">
        <f>F38*G38</f>
        <v>0</v>
      </c>
      <c r="J38" s="136"/>
      <c r="K38" s="98"/>
      <c r="L38" s="98"/>
    </row>
    <row r="39" spans="1:15" ht="15" thickBot="1" x14ac:dyDescent="0.25">
      <c r="A39" s="89"/>
      <c r="B39" s="8"/>
      <c r="C39" s="8"/>
      <c r="D39" s="45"/>
      <c r="E39" s="45"/>
      <c r="F39" s="45"/>
      <c r="G39" s="90"/>
      <c r="H39" s="45"/>
      <c r="I39" s="45"/>
      <c r="J39" s="50"/>
      <c r="L39" s="96" t="s">
        <v>29</v>
      </c>
    </row>
    <row r="40" spans="1:15" ht="16.5" thickBot="1" x14ac:dyDescent="0.25">
      <c r="A40" s="148" t="s">
        <v>61</v>
      </c>
      <c r="B40" s="137"/>
      <c r="C40" s="143"/>
      <c r="D40" s="143"/>
      <c r="E40" s="144"/>
      <c r="F40" s="145"/>
      <c r="G40" s="143"/>
      <c r="H40" s="143"/>
      <c r="I40" s="143"/>
      <c r="J40" s="146"/>
    </row>
    <row r="41" spans="1:15" ht="15.75" thickBot="1" x14ac:dyDescent="0.3">
      <c r="A41" s="149"/>
      <c r="B41" s="138"/>
      <c r="C41" s="143"/>
      <c r="D41" s="91"/>
      <c r="E41" s="93"/>
      <c r="F41" s="92"/>
      <c r="G41" s="92"/>
      <c r="H41" s="91"/>
      <c r="I41" s="143"/>
      <c r="J41" s="146"/>
    </row>
    <row r="42" spans="1:15" ht="15" thickBot="1" x14ac:dyDescent="0.25">
      <c r="A42" s="150" t="s">
        <v>62</v>
      </c>
      <c r="B42" s="142">
        <f>SUM(I13:I31)</f>
        <v>0</v>
      </c>
      <c r="C42" s="143"/>
      <c r="D42" s="91"/>
      <c r="E42" s="92" t="s">
        <v>90</v>
      </c>
      <c r="F42" s="92">
        <f>SUM(I13:I38)</f>
        <v>0</v>
      </c>
      <c r="G42" s="92"/>
      <c r="H42" s="91"/>
      <c r="I42" s="143"/>
      <c r="J42" s="146"/>
    </row>
    <row r="43" spans="1:15" ht="15" thickBot="1" x14ac:dyDescent="0.25">
      <c r="A43" s="150" t="s">
        <v>58</v>
      </c>
      <c r="B43" s="139">
        <f>G13+G14+G16+G17+G18+G19+G20+G21+G23+G24+G25+G26+G27+G28+G29+G30+G31</f>
        <v>0</v>
      </c>
      <c r="C43" s="143"/>
      <c r="D43" s="92"/>
      <c r="E43" s="92" t="s">
        <v>89</v>
      </c>
      <c r="F43" s="92">
        <f>SUM(G13:G38)</f>
        <v>0</v>
      </c>
      <c r="G43" s="92"/>
      <c r="H43" s="91"/>
      <c r="I43" s="143"/>
      <c r="J43" s="146"/>
    </row>
    <row r="44" spans="1:15" ht="15.75" thickBot="1" x14ac:dyDescent="0.3">
      <c r="A44" s="150" t="s">
        <v>59</v>
      </c>
      <c r="B44" s="140" t="str">
        <f>IF(B42,B42/B43,"Select GPA will automatically calculate ")</f>
        <v xml:space="preserve">Select GPA will automatically calculate </v>
      </c>
      <c r="C44" s="143"/>
      <c r="D44" s="91"/>
      <c r="E44" s="94"/>
      <c r="F44" s="95"/>
      <c r="G44" s="92"/>
      <c r="H44" s="91"/>
      <c r="I44" s="143"/>
      <c r="J44" s="146"/>
    </row>
    <row r="45" spans="1:15" ht="15" thickBot="1" x14ac:dyDescent="0.25">
      <c r="A45" s="150" t="s">
        <v>60</v>
      </c>
      <c r="B45" s="140" t="str">
        <f>IFERROR(B44/4,"Converted Select GPA will automatically calculate")</f>
        <v>Converted Select GPA will automatically calculate</v>
      </c>
      <c r="C45" s="143"/>
      <c r="D45" s="91"/>
      <c r="E45" s="91"/>
      <c r="F45" s="91"/>
      <c r="G45" s="91"/>
      <c r="H45" s="91"/>
      <c r="I45" s="143"/>
      <c r="J45" s="146"/>
    </row>
    <row r="46" spans="1:15" ht="15" thickBot="1" x14ac:dyDescent="0.25">
      <c r="A46" s="150" t="s">
        <v>143</v>
      </c>
      <c r="B46" s="147" t="str">
        <f>IFERROR(F42/F43, "All 17 prerequisites needed for accurate calculation")</f>
        <v>All 17 prerequisites needed for accurate calculation</v>
      </c>
      <c r="C46" s="143"/>
      <c r="D46" s="143"/>
      <c r="E46" s="143"/>
      <c r="F46" s="143"/>
      <c r="G46" s="143"/>
      <c r="H46" s="143"/>
      <c r="I46" s="143"/>
      <c r="J46" s="146"/>
    </row>
    <row r="47" spans="1:15" ht="15" thickBot="1" x14ac:dyDescent="0.25">
      <c r="A47" s="151"/>
      <c r="B47" s="153"/>
      <c r="C47" s="143"/>
      <c r="D47" s="143"/>
      <c r="E47" s="143"/>
      <c r="F47" s="143"/>
      <c r="G47" s="143"/>
      <c r="H47" s="143"/>
      <c r="I47" s="143"/>
      <c r="J47" s="146"/>
    </row>
    <row r="48" spans="1:15" ht="15.75" thickBot="1" x14ac:dyDescent="0.3">
      <c r="A48" s="152" t="s">
        <v>83</v>
      </c>
      <c r="B48" s="141" t="str">
        <f>IFERROR(B45+B40,"Score will automatically calculate")</f>
        <v>Score will automatically calculate</v>
      </c>
      <c r="C48" s="143"/>
      <c r="D48" s="143"/>
      <c r="E48" s="143"/>
      <c r="F48" s="143"/>
      <c r="G48" s="143"/>
      <c r="H48" s="143"/>
      <c r="I48" s="143"/>
      <c r="J48" s="146"/>
    </row>
    <row r="49" spans="1:10" x14ac:dyDescent="0.2">
      <c r="B49" s="8"/>
      <c r="C49" s="8"/>
      <c r="D49" s="45"/>
      <c r="E49" s="45"/>
      <c r="F49" s="45"/>
      <c r="G49" s="45"/>
      <c r="H49" s="45"/>
      <c r="I49" s="45"/>
      <c r="J49" s="50"/>
    </row>
    <row r="50" spans="1:10" x14ac:dyDescent="0.2">
      <c r="A50" s="17" t="s">
        <v>144</v>
      </c>
      <c r="B50" s="8"/>
      <c r="C50" s="8"/>
      <c r="D50" s="44"/>
      <c r="E50" s="44"/>
      <c r="F50" s="44"/>
      <c r="G50" s="44"/>
      <c r="H50" s="44"/>
      <c r="I50" s="44"/>
      <c r="J50" s="51"/>
    </row>
    <row r="51" spans="1:10" x14ac:dyDescent="0.2">
      <c r="B51" s="8"/>
      <c r="C51" s="8"/>
      <c r="D51" s="44"/>
      <c r="E51" s="44"/>
      <c r="F51" s="44"/>
      <c r="G51" s="44"/>
      <c r="H51" s="44"/>
      <c r="I51" s="44"/>
      <c r="J51" s="51"/>
    </row>
    <row r="52" spans="1:10" x14ac:dyDescent="0.2">
      <c r="B52" s="8"/>
      <c r="C52" s="8"/>
      <c r="D52" s="44"/>
      <c r="E52" s="44"/>
      <c r="F52" s="44"/>
      <c r="G52" s="44"/>
      <c r="H52" s="44"/>
      <c r="I52" s="44"/>
      <c r="J52" s="51"/>
    </row>
    <row r="53" spans="1:10" x14ac:dyDescent="0.2">
      <c r="B53" s="8"/>
      <c r="C53" s="8"/>
      <c r="D53" s="8"/>
      <c r="E53" s="8"/>
      <c r="F53" s="8"/>
      <c r="G53" s="8"/>
      <c r="H53" s="8"/>
      <c r="I53" s="8"/>
      <c r="J53" s="49"/>
    </row>
    <row r="54" spans="1:10" x14ac:dyDescent="0.2">
      <c r="B54" s="8"/>
      <c r="C54" s="8"/>
      <c r="D54" s="8"/>
      <c r="E54" s="8"/>
      <c r="F54" s="8"/>
      <c r="G54" s="8"/>
      <c r="H54" s="8"/>
      <c r="I54" s="8"/>
      <c r="J54" s="49"/>
    </row>
    <row r="55" spans="1:10" x14ac:dyDescent="0.2">
      <c r="B55" s="8"/>
      <c r="C55" s="8"/>
      <c r="D55" s="8"/>
      <c r="E55" s="8"/>
      <c r="F55" s="8"/>
      <c r="G55" s="8"/>
      <c r="H55" s="8"/>
      <c r="I55" s="8"/>
      <c r="J55" s="49"/>
    </row>
    <row r="56" spans="1:10" x14ac:dyDescent="0.2">
      <c r="B56" s="8"/>
      <c r="C56" s="8"/>
      <c r="D56" s="8"/>
      <c r="E56" s="8"/>
      <c r="F56" s="8"/>
      <c r="G56" s="8"/>
      <c r="H56" s="8"/>
      <c r="I56" s="8"/>
      <c r="J56" s="49"/>
    </row>
    <row r="57" spans="1:10" x14ac:dyDescent="0.2">
      <c r="B57" s="8"/>
      <c r="C57" s="8"/>
      <c r="D57" s="8"/>
      <c r="E57" s="8"/>
      <c r="F57" s="8"/>
      <c r="G57" s="8"/>
      <c r="H57" s="8"/>
      <c r="I57" s="8"/>
      <c r="J57" s="49"/>
    </row>
    <row r="58" spans="1:10" x14ac:dyDescent="0.2">
      <c r="B58" s="8"/>
      <c r="C58" s="8"/>
      <c r="D58" s="8"/>
      <c r="E58" s="8"/>
      <c r="F58" s="8"/>
      <c r="G58" s="8"/>
      <c r="H58" s="8"/>
      <c r="I58" s="8"/>
      <c r="J58" s="49"/>
    </row>
    <row r="59" spans="1:10" x14ac:dyDescent="0.2">
      <c r="B59" s="8"/>
      <c r="C59" s="8"/>
      <c r="D59" s="8"/>
      <c r="E59" s="8"/>
      <c r="F59" s="8"/>
      <c r="G59" s="8"/>
      <c r="H59" s="8"/>
      <c r="I59" s="8"/>
      <c r="J59" s="49"/>
    </row>
    <row r="60" spans="1:10" x14ac:dyDescent="0.2">
      <c r="B60" s="8"/>
      <c r="C60" s="8"/>
      <c r="D60" s="8"/>
      <c r="E60" s="8"/>
      <c r="F60" s="8"/>
      <c r="G60" s="8"/>
      <c r="H60" s="8"/>
      <c r="I60" s="8"/>
      <c r="J60" s="49"/>
    </row>
    <row r="61" spans="1:10" x14ac:dyDescent="0.2">
      <c r="B61" s="8"/>
      <c r="C61" s="8"/>
      <c r="D61" s="8"/>
      <c r="E61" s="8"/>
      <c r="F61" s="8"/>
      <c r="G61" s="8"/>
      <c r="H61" s="8"/>
      <c r="I61" s="8"/>
      <c r="J61" s="49"/>
    </row>
    <row r="62" spans="1:10" x14ac:dyDescent="0.2">
      <c r="B62" s="8"/>
      <c r="C62" s="8"/>
      <c r="D62" s="8"/>
      <c r="E62" s="8"/>
      <c r="F62" s="8"/>
      <c r="G62" s="8"/>
      <c r="H62" s="8"/>
      <c r="I62" s="8"/>
      <c r="J62" s="49"/>
    </row>
    <row r="63" spans="1:10" x14ac:dyDescent="0.2">
      <c r="B63" s="8"/>
      <c r="C63" s="8"/>
      <c r="D63" s="8"/>
      <c r="E63" s="8"/>
      <c r="F63" s="8"/>
      <c r="G63" s="8"/>
      <c r="H63" s="8"/>
      <c r="I63" s="8"/>
      <c r="J63" s="49"/>
    </row>
    <row r="64" spans="1:10" x14ac:dyDescent="0.2">
      <c r="B64" s="8"/>
      <c r="C64" s="8"/>
      <c r="D64" s="8"/>
      <c r="E64" s="8"/>
      <c r="F64" s="8"/>
      <c r="G64" s="8"/>
      <c r="H64" s="8"/>
      <c r="I64" s="8"/>
      <c r="J64" s="49"/>
    </row>
    <row r="65" spans="2:10" x14ac:dyDescent="0.2">
      <c r="B65" s="8"/>
      <c r="C65" s="8"/>
      <c r="D65" s="8"/>
      <c r="E65" s="8"/>
      <c r="F65" s="8"/>
      <c r="G65" s="8"/>
      <c r="H65" s="8"/>
      <c r="I65" s="8"/>
      <c r="J65" s="49"/>
    </row>
    <row r="66" spans="2:10" x14ac:dyDescent="0.2">
      <c r="B66" s="8"/>
      <c r="C66" s="8"/>
      <c r="D66" s="8"/>
      <c r="E66" s="8"/>
      <c r="F66" s="8"/>
      <c r="G66" s="8"/>
      <c r="H66" s="8"/>
      <c r="I66" s="8"/>
      <c r="J66" s="49"/>
    </row>
    <row r="67" spans="2:10" x14ac:dyDescent="0.2">
      <c r="B67" s="8"/>
      <c r="C67" s="8"/>
      <c r="D67" s="8"/>
      <c r="E67" s="8"/>
      <c r="F67" s="8"/>
      <c r="G67" s="8"/>
      <c r="H67" s="8"/>
      <c r="I67" s="8"/>
      <c r="J67" s="49"/>
    </row>
    <row r="68" spans="2:10" x14ac:dyDescent="0.2">
      <c r="B68" s="8"/>
      <c r="C68" s="8"/>
      <c r="D68" s="8"/>
      <c r="E68" s="8"/>
      <c r="F68" s="8"/>
      <c r="G68" s="8"/>
      <c r="H68" s="8"/>
      <c r="I68" s="8"/>
      <c r="J68" s="49"/>
    </row>
    <row r="69" spans="2:10" x14ac:dyDescent="0.2">
      <c r="B69" s="8"/>
      <c r="C69" s="8"/>
      <c r="D69" s="8"/>
      <c r="E69" s="8"/>
      <c r="F69" s="8"/>
      <c r="G69" s="8"/>
      <c r="H69" s="8"/>
      <c r="I69" s="8"/>
      <c r="J69" s="49"/>
    </row>
    <row r="70" spans="2:10" x14ac:dyDescent="0.2">
      <c r="B70" s="8"/>
      <c r="C70" s="8"/>
      <c r="D70" s="8"/>
      <c r="E70" s="8"/>
      <c r="F70" s="8"/>
      <c r="G70" s="8"/>
      <c r="H70" s="8"/>
      <c r="I70" s="8"/>
      <c r="J70" s="49"/>
    </row>
    <row r="71" spans="2:10" x14ac:dyDescent="0.2">
      <c r="B71" s="8"/>
      <c r="C71" s="8"/>
      <c r="D71" s="8"/>
      <c r="E71" s="8"/>
      <c r="F71" s="8"/>
      <c r="G71" s="8"/>
      <c r="H71" s="8"/>
      <c r="I71" s="8"/>
      <c r="J71" s="49"/>
    </row>
    <row r="72" spans="2:10" x14ac:dyDescent="0.2">
      <c r="B72" s="8"/>
      <c r="C72" s="8"/>
      <c r="D72" s="8"/>
      <c r="E72" s="8"/>
      <c r="F72" s="8"/>
      <c r="G72" s="8"/>
      <c r="H72" s="8"/>
      <c r="I72" s="8"/>
      <c r="J72" s="49"/>
    </row>
    <row r="73" spans="2:10" x14ac:dyDescent="0.2">
      <c r="B73" s="8"/>
      <c r="C73" s="8"/>
      <c r="D73" s="8"/>
      <c r="E73" s="8"/>
      <c r="F73" s="8"/>
      <c r="G73" s="8"/>
      <c r="H73" s="8"/>
      <c r="I73" s="8"/>
      <c r="J73" s="49"/>
    </row>
    <row r="74" spans="2:10" x14ac:dyDescent="0.2">
      <c r="B74" s="8"/>
      <c r="C74" s="8"/>
      <c r="D74" s="8"/>
      <c r="E74" s="8"/>
      <c r="F74" s="8"/>
      <c r="G74" s="8"/>
      <c r="H74" s="8"/>
      <c r="I74" s="8"/>
      <c r="J74" s="49"/>
    </row>
    <row r="75" spans="2:10" x14ac:dyDescent="0.2">
      <c r="B75" s="8"/>
      <c r="C75" s="8"/>
      <c r="D75" s="8"/>
      <c r="E75" s="8"/>
      <c r="F75" s="8"/>
      <c r="G75" s="8"/>
      <c r="H75" s="8"/>
      <c r="I75" s="8"/>
      <c r="J75" s="49"/>
    </row>
    <row r="76" spans="2:10" x14ac:dyDescent="0.2">
      <c r="B76" s="8"/>
      <c r="C76" s="8"/>
      <c r="D76" s="8"/>
      <c r="E76" s="8"/>
      <c r="F76" s="8"/>
      <c r="G76" s="8"/>
      <c r="H76" s="8"/>
      <c r="I76" s="8"/>
      <c r="J76" s="49"/>
    </row>
    <row r="77" spans="2:10" x14ac:dyDescent="0.2">
      <c r="B77" s="8"/>
      <c r="C77" s="8"/>
      <c r="D77" s="8"/>
      <c r="E77" s="8"/>
      <c r="F77" s="8"/>
      <c r="G77" s="8"/>
      <c r="H77" s="8"/>
      <c r="I77" s="8"/>
      <c r="J77" s="49"/>
    </row>
    <row r="78" spans="2:10" x14ac:dyDescent="0.2">
      <c r="B78" s="8"/>
      <c r="C78" s="8"/>
      <c r="D78" s="8"/>
      <c r="E78" s="8"/>
      <c r="F78" s="8"/>
      <c r="G78" s="8"/>
      <c r="H78" s="8"/>
      <c r="I78" s="8"/>
      <c r="J78" s="49"/>
    </row>
    <row r="79" spans="2:10" x14ac:dyDescent="0.2">
      <c r="B79" s="8"/>
      <c r="C79" s="8"/>
      <c r="D79" s="8"/>
      <c r="E79" s="8"/>
      <c r="F79" s="8"/>
      <c r="G79" s="8"/>
      <c r="H79" s="8"/>
      <c r="I79" s="8"/>
      <c r="J79" s="49"/>
    </row>
    <row r="80" spans="2:10" x14ac:dyDescent="0.2">
      <c r="B80" s="8"/>
      <c r="C80" s="8"/>
      <c r="D80" s="8"/>
      <c r="E80" s="8"/>
      <c r="F80" s="8"/>
      <c r="G80" s="8"/>
      <c r="H80" s="8"/>
      <c r="I80" s="8"/>
      <c r="J80" s="49"/>
    </row>
    <row r="81" spans="2:10" x14ac:dyDescent="0.2">
      <c r="B81" s="8"/>
      <c r="C81" s="8"/>
      <c r="D81" s="8"/>
      <c r="E81" s="8"/>
      <c r="F81" s="8"/>
      <c r="G81" s="8"/>
      <c r="H81" s="8"/>
      <c r="I81" s="8"/>
      <c r="J81" s="49"/>
    </row>
    <row r="82" spans="2:10" x14ac:dyDescent="0.2">
      <c r="B82" s="8"/>
      <c r="C82" s="8"/>
      <c r="D82" s="8"/>
      <c r="E82" s="8"/>
      <c r="F82" s="8"/>
      <c r="G82" s="8"/>
      <c r="H82" s="8"/>
      <c r="I82" s="8"/>
      <c r="J82" s="49"/>
    </row>
    <row r="83" spans="2:10" x14ac:dyDescent="0.2">
      <c r="B83" s="8"/>
      <c r="C83" s="8"/>
      <c r="D83" s="8"/>
      <c r="E83" s="8"/>
      <c r="F83" s="8"/>
      <c r="G83" s="8"/>
      <c r="H83" s="8"/>
      <c r="I83" s="8"/>
      <c r="J83" s="49"/>
    </row>
    <row r="84" spans="2:10" x14ac:dyDescent="0.2">
      <c r="B84" s="8"/>
      <c r="C84" s="8"/>
      <c r="D84" s="8"/>
      <c r="E84" s="8"/>
      <c r="F84" s="8"/>
      <c r="G84" s="8"/>
      <c r="H84" s="8"/>
      <c r="I84" s="8"/>
      <c r="J84" s="49"/>
    </row>
    <row r="85" spans="2:10" x14ac:dyDescent="0.2">
      <c r="B85" s="8"/>
      <c r="C85" s="8"/>
      <c r="D85" s="8"/>
      <c r="E85" s="8"/>
      <c r="F85" s="8"/>
      <c r="G85" s="8"/>
      <c r="H85" s="8"/>
      <c r="I85" s="8"/>
      <c r="J85" s="49"/>
    </row>
    <row r="86" spans="2:10" x14ac:dyDescent="0.2">
      <c r="B86" s="8"/>
      <c r="C86" s="8"/>
      <c r="D86" s="8"/>
      <c r="E86" s="8"/>
      <c r="F86" s="8"/>
      <c r="G86" s="8"/>
      <c r="H86" s="8"/>
      <c r="I86" s="8"/>
      <c r="J86" s="49"/>
    </row>
    <row r="87" spans="2:10" x14ac:dyDescent="0.2">
      <c r="B87" s="8"/>
      <c r="C87" s="8"/>
      <c r="D87" s="8"/>
      <c r="E87" s="8"/>
      <c r="F87" s="8"/>
      <c r="G87" s="8"/>
      <c r="H87" s="8"/>
      <c r="I87" s="8"/>
      <c r="J87" s="49"/>
    </row>
    <row r="88" spans="2:10" x14ac:dyDescent="0.2">
      <c r="B88" s="8"/>
      <c r="C88" s="8"/>
      <c r="D88" s="8"/>
      <c r="E88" s="8"/>
      <c r="F88" s="8"/>
      <c r="G88" s="8"/>
      <c r="H88" s="8"/>
      <c r="I88" s="8"/>
      <c r="J88" s="49"/>
    </row>
    <row r="89" spans="2:10" x14ac:dyDescent="0.2">
      <c r="B89" s="8"/>
      <c r="C89" s="8"/>
      <c r="D89" s="8"/>
      <c r="E89" s="8"/>
      <c r="F89" s="8"/>
      <c r="G89" s="8"/>
      <c r="H89" s="8"/>
      <c r="I89" s="8"/>
      <c r="J89" s="49"/>
    </row>
    <row r="90" spans="2:10" x14ac:dyDescent="0.2">
      <c r="B90" s="8"/>
      <c r="C90" s="8"/>
      <c r="D90" s="8"/>
      <c r="E90" s="8"/>
      <c r="F90" s="8"/>
      <c r="G90" s="8"/>
      <c r="H90" s="8"/>
      <c r="I90" s="8"/>
      <c r="J90" s="49"/>
    </row>
    <row r="91" spans="2:10" x14ac:dyDescent="0.2">
      <c r="B91" s="8"/>
      <c r="C91" s="8"/>
      <c r="D91" s="8"/>
      <c r="E91" s="8"/>
      <c r="F91" s="8"/>
      <c r="G91" s="8"/>
      <c r="H91" s="8"/>
      <c r="I91" s="8"/>
      <c r="J91" s="49"/>
    </row>
    <row r="92" spans="2:10" x14ac:dyDescent="0.2">
      <c r="B92" s="8"/>
      <c r="C92" s="8"/>
      <c r="D92" s="8"/>
      <c r="E92" s="8"/>
      <c r="F92" s="8"/>
      <c r="G92" s="8"/>
      <c r="H92" s="8"/>
      <c r="I92" s="8"/>
      <c r="J92" s="49"/>
    </row>
    <row r="93" spans="2:10" x14ac:dyDescent="0.2">
      <c r="B93" s="8"/>
      <c r="C93" s="8"/>
      <c r="D93" s="8"/>
      <c r="E93" s="8"/>
      <c r="F93" s="8"/>
      <c r="G93" s="8"/>
      <c r="H93" s="8"/>
      <c r="I93" s="8"/>
      <c r="J93" s="49"/>
    </row>
    <row r="94" spans="2:10" x14ac:dyDescent="0.2">
      <c r="B94" s="8"/>
      <c r="C94" s="8"/>
      <c r="D94" s="8"/>
      <c r="E94" s="8"/>
      <c r="F94" s="8"/>
      <c r="G94" s="8"/>
      <c r="H94" s="8"/>
      <c r="I94" s="8"/>
      <c r="J94" s="49"/>
    </row>
    <row r="95" spans="2:10" x14ac:dyDescent="0.2">
      <c r="B95" s="8"/>
      <c r="C95" s="8"/>
      <c r="D95" s="8"/>
      <c r="E95" s="8"/>
      <c r="F95" s="8"/>
      <c r="G95" s="8"/>
      <c r="H95" s="8"/>
      <c r="I95" s="8"/>
      <c r="J95" s="49"/>
    </row>
    <row r="96" spans="2:10" x14ac:dyDescent="0.2">
      <c r="B96" s="8"/>
      <c r="C96" s="8"/>
      <c r="D96" s="8"/>
      <c r="E96" s="8"/>
      <c r="F96" s="8"/>
      <c r="G96" s="8"/>
      <c r="H96" s="8"/>
      <c r="I96" s="8"/>
      <c r="J96" s="49"/>
    </row>
    <row r="97" spans="2:10" x14ac:dyDescent="0.2">
      <c r="B97" s="8"/>
      <c r="C97" s="8"/>
      <c r="D97" s="8"/>
      <c r="E97" s="8"/>
      <c r="F97" s="8"/>
      <c r="G97" s="8"/>
      <c r="H97" s="8"/>
      <c r="I97" s="8"/>
      <c r="J97" s="49"/>
    </row>
    <row r="98" spans="2:10" x14ac:dyDescent="0.2">
      <c r="B98" s="8"/>
      <c r="C98" s="8"/>
      <c r="D98" s="8"/>
      <c r="E98" s="8"/>
      <c r="F98" s="8"/>
      <c r="G98" s="8"/>
      <c r="H98" s="8"/>
      <c r="I98" s="8"/>
      <c r="J98" s="49"/>
    </row>
    <row r="99" spans="2:10" x14ac:dyDescent="0.2">
      <c r="B99" s="8"/>
      <c r="C99" s="8"/>
      <c r="D99" s="8"/>
      <c r="E99" s="8"/>
      <c r="F99" s="8"/>
      <c r="G99" s="8"/>
      <c r="H99" s="8"/>
      <c r="I99" s="8"/>
      <c r="J99" s="49"/>
    </row>
    <row r="100" spans="2:10" x14ac:dyDescent="0.2">
      <c r="B100" s="8"/>
      <c r="C100" s="8"/>
      <c r="D100" s="8"/>
      <c r="E100" s="8"/>
      <c r="F100" s="8"/>
      <c r="G100" s="8"/>
      <c r="H100" s="8"/>
      <c r="I100" s="8"/>
      <c r="J100" s="49"/>
    </row>
    <row r="101" spans="2:10" x14ac:dyDescent="0.2">
      <c r="B101" s="8"/>
      <c r="C101" s="8"/>
      <c r="D101" s="8"/>
      <c r="E101" s="8"/>
      <c r="F101" s="8"/>
      <c r="G101" s="8"/>
      <c r="H101" s="8"/>
      <c r="I101" s="8"/>
      <c r="J101" s="49"/>
    </row>
    <row r="102" spans="2:10" x14ac:dyDescent="0.2">
      <c r="B102" s="8"/>
      <c r="C102" s="8"/>
      <c r="D102" s="8"/>
      <c r="E102" s="8"/>
      <c r="F102" s="8"/>
      <c r="G102" s="8"/>
      <c r="H102" s="8"/>
      <c r="I102" s="8"/>
      <c r="J102" s="49"/>
    </row>
    <row r="103" spans="2:10" x14ac:dyDescent="0.2">
      <c r="B103" s="8"/>
      <c r="C103" s="8"/>
      <c r="D103" s="8"/>
      <c r="E103" s="8"/>
      <c r="F103" s="8"/>
      <c r="G103" s="8"/>
      <c r="H103" s="8"/>
      <c r="I103" s="8"/>
      <c r="J103" s="49"/>
    </row>
    <row r="104" spans="2:10" x14ac:dyDescent="0.2">
      <c r="B104" s="8"/>
      <c r="C104" s="8"/>
      <c r="D104" s="8"/>
      <c r="E104" s="8"/>
      <c r="F104" s="8"/>
      <c r="G104" s="8"/>
      <c r="H104" s="8"/>
      <c r="I104" s="8"/>
      <c r="J104" s="49"/>
    </row>
    <row r="105" spans="2:10" x14ac:dyDescent="0.2">
      <c r="B105" s="8"/>
      <c r="C105" s="8"/>
      <c r="D105" s="8"/>
      <c r="E105" s="8"/>
      <c r="F105" s="8"/>
      <c r="G105" s="8"/>
      <c r="H105" s="8"/>
      <c r="I105" s="8"/>
      <c r="J105" s="49"/>
    </row>
    <row r="106" spans="2:10" x14ac:dyDescent="0.2">
      <c r="B106" s="8"/>
      <c r="C106" s="8"/>
      <c r="D106" s="8"/>
      <c r="E106" s="8"/>
      <c r="F106" s="8"/>
      <c r="G106" s="8"/>
      <c r="H106" s="8"/>
      <c r="I106" s="8"/>
      <c r="J106" s="49"/>
    </row>
    <row r="107" spans="2:10" x14ac:dyDescent="0.2">
      <c r="B107" s="8"/>
      <c r="C107" s="8"/>
      <c r="D107" s="8"/>
      <c r="E107" s="8"/>
      <c r="F107" s="8"/>
      <c r="G107" s="8"/>
      <c r="H107" s="8"/>
      <c r="I107" s="8"/>
      <c r="J107" s="49"/>
    </row>
    <row r="108" spans="2:10" x14ac:dyDescent="0.2">
      <c r="B108" s="8"/>
      <c r="C108" s="8"/>
      <c r="D108" s="8"/>
      <c r="E108" s="8"/>
      <c r="F108" s="8"/>
      <c r="G108" s="8"/>
      <c r="H108" s="8"/>
      <c r="I108" s="8"/>
      <c r="J108" s="49"/>
    </row>
    <row r="109" spans="2:10" x14ac:dyDescent="0.2">
      <c r="B109" s="8"/>
      <c r="C109" s="8"/>
      <c r="D109" s="8"/>
      <c r="E109" s="8"/>
      <c r="F109" s="8"/>
      <c r="G109" s="8"/>
      <c r="H109" s="8"/>
      <c r="I109" s="8"/>
      <c r="J109" s="49"/>
    </row>
    <row r="110" spans="2:10" x14ac:dyDescent="0.2">
      <c r="B110" s="8"/>
      <c r="C110" s="8"/>
      <c r="D110" s="8"/>
      <c r="E110" s="8"/>
      <c r="F110" s="8"/>
      <c r="G110" s="8"/>
      <c r="H110" s="8"/>
      <c r="I110" s="8"/>
      <c r="J110" s="49"/>
    </row>
    <row r="111" spans="2:10" x14ac:dyDescent="0.2">
      <c r="B111" s="8"/>
      <c r="C111" s="8"/>
      <c r="D111" s="8"/>
      <c r="E111" s="8"/>
      <c r="F111" s="8"/>
      <c r="G111" s="8"/>
      <c r="H111" s="8"/>
      <c r="I111" s="8"/>
      <c r="J111" s="49"/>
    </row>
    <row r="112" spans="2:10" x14ac:dyDescent="0.2">
      <c r="B112" s="8"/>
      <c r="C112" s="8"/>
      <c r="D112" s="8"/>
      <c r="E112" s="8"/>
      <c r="F112" s="8"/>
      <c r="G112" s="8"/>
      <c r="H112" s="8"/>
      <c r="I112" s="8"/>
      <c r="J112" s="49"/>
    </row>
    <row r="113" spans="2:10" x14ac:dyDescent="0.2">
      <c r="B113" s="8"/>
      <c r="C113" s="8"/>
      <c r="D113" s="8"/>
      <c r="E113" s="8"/>
      <c r="F113" s="8"/>
      <c r="G113" s="8"/>
      <c r="H113" s="8"/>
      <c r="I113" s="8"/>
      <c r="J113" s="49"/>
    </row>
    <row r="114" spans="2:10" x14ac:dyDescent="0.2">
      <c r="B114" s="8"/>
      <c r="C114" s="8"/>
      <c r="D114" s="8"/>
      <c r="E114" s="8"/>
      <c r="F114" s="8"/>
      <c r="G114" s="8"/>
      <c r="H114" s="8"/>
      <c r="I114" s="8"/>
      <c r="J114" s="49"/>
    </row>
    <row r="115" spans="2:10" x14ac:dyDescent="0.2">
      <c r="B115" s="8"/>
      <c r="F115" s="8"/>
      <c r="G115" s="8"/>
      <c r="H115" s="8"/>
      <c r="I115" s="8"/>
      <c r="J115" s="49"/>
    </row>
    <row r="116" spans="2:10" x14ac:dyDescent="0.2">
      <c r="B116" s="8"/>
      <c r="F116" s="8"/>
      <c r="G116" s="8"/>
      <c r="H116" s="8"/>
      <c r="I116" s="8"/>
      <c r="J116" s="49"/>
    </row>
    <row r="117" spans="2:10" x14ac:dyDescent="0.2">
      <c r="B117" s="8"/>
      <c r="F117" s="8"/>
      <c r="G117" s="8"/>
      <c r="H117" s="8"/>
      <c r="I117" s="8"/>
      <c r="J117" s="49"/>
    </row>
    <row r="118" spans="2:10" x14ac:dyDescent="0.2">
      <c r="B118" s="8"/>
      <c r="F118" s="8"/>
      <c r="G118" s="8"/>
      <c r="H118" s="8"/>
      <c r="I118" s="8"/>
      <c r="J118" s="49"/>
    </row>
    <row r="119" spans="2:10" x14ac:dyDescent="0.2">
      <c r="F119" s="8"/>
      <c r="G119" s="8"/>
      <c r="H119" s="8"/>
      <c r="I119" s="8"/>
      <c r="J119" s="49"/>
    </row>
    <row r="120" spans="2:10" x14ac:dyDescent="0.2">
      <c r="F120" s="8"/>
      <c r="G120" s="8"/>
      <c r="H120" s="8"/>
      <c r="I120" s="8"/>
      <c r="J120" s="49"/>
    </row>
    <row r="121" spans="2:10" x14ac:dyDescent="0.2">
      <c r="F121" s="8"/>
      <c r="G121" s="8"/>
      <c r="H121" s="8"/>
      <c r="I121" s="8"/>
      <c r="J121" s="49"/>
    </row>
    <row r="122" spans="2:10" x14ac:dyDescent="0.2">
      <c r="F122" s="8"/>
      <c r="G122" s="8"/>
      <c r="H122" s="8"/>
      <c r="I122" s="8"/>
      <c r="J122" s="49"/>
    </row>
    <row r="123" spans="2:10" x14ac:dyDescent="0.2">
      <c r="F123" s="8"/>
      <c r="G123" s="8"/>
      <c r="H123" s="8"/>
      <c r="I123" s="8"/>
      <c r="J123" s="49"/>
    </row>
    <row r="124" spans="2:10" x14ac:dyDescent="0.2">
      <c r="F124" s="8"/>
      <c r="G124" s="8"/>
      <c r="H124" s="8"/>
      <c r="I124" s="8"/>
      <c r="J124" s="49"/>
    </row>
    <row r="125" spans="2:10" x14ac:dyDescent="0.2">
      <c r="F125" s="8"/>
      <c r="G125" s="8"/>
      <c r="H125" s="8"/>
      <c r="I125" s="8"/>
      <c r="J125" s="49"/>
    </row>
    <row r="126" spans="2:10" x14ac:dyDescent="0.2">
      <c r="F126" s="8"/>
      <c r="G126" s="8"/>
      <c r="H126" s="8"/>
      <c r="I126" s="8"/>
      <c r="J126" s="49"/>
    </row>
    <row r="127" spans="2:10" x14ac:dyDescent="0.2">
      <c r="F127" s="8"/>
      <c r="G127" s="8"/>
      <c r="H127" s="8"/>
      <c r="I127" s="8"/>
      <c r="J127" s="49"/>
    </row>
    <row r="128" spans="2:10" x14ac:dyDescent="0.2">
      <c r="F128" s="8"/>
      <c r="G128" s="8"/>
      <c r="H128" s="8"/>
      <c r="I128" s="8"/>
      <c r="J128" s="49"/>
    </row>
  </sheetData>
  <sheetProtection algorithmName="SHA-512" hashValue="aHGjdVVW04N3qKy1muZKOYGHzkD4r5bIHLbQS5UycPkLLaYY3sZVE6Wgc2Ulkcwa63fG1ZHsGftl0NGTj45w5g==" saltValue="zUaLtb2w4ylOf+l8MaeAXw==" spinCount="100000" sheet="1" objects="1" scenarios="1"/>
  <dataConsolidate/>
  <mergeCells count="11">
    <mergeCell ref="A1:J1"/>
    <mergeCell ref="A20:A21"/>
    <mergeCell ref="A30:A31"/>
    <mergeCell ref="A37:A38"/>
    <mergeCell ref="A22:J22"/>
    <mergeCell ref="A7:J10"/>
    <mergeCell ref="A16:A17"/>
    <mergeCell ref="A18:A19"/>
    <mergeCell ref="A15:J15"/>
    <mergeCell ref="A2:J2"/>
    <mergeCell ref="A33:J33"/>
  </mergeCells>
  <conditionalFormatting sqref="B16 B18 B20 B23:B30 B34:B37">
    <cfRule type="duplicateValues" dxfId="0" priority="1"/>
  </conditionalFormatting>
  <dataValidations xWindow="459" yWindow="667" count="29">
    <dataValidation type="decimal" allowBlank="1" showInputMessage="1" showErrorMessage="1" promptTitle="TEAS Score" prompt="_x000a_Enter your TEAS score in decimal format (e.g., 87.3% to .873). Scores must be taken between September 1, 2021 through August 31, 2022. _x000a__x000a_Note: This score must be entered into the “TEAS Score” field in the application. _x000a_" sqref="B40" xr:uid="{00000000-0002-0000-0000-000000000000}">
      <formula1>0.587</formula1>
      <formula2>1</formula2>
    </dataValidation>
    <dataValidation type="list" allowBlank="1" showInputMessage="1" showErrorMessage="1" promptTitle="Choose Course from Drop-Down" prompt="You may select each course once." sqref="B24 B27 B29 B34:B36" xr:uid="{00000000-0002-0000-0000-000001000000}">
      <formula1>TPCNPCourses</formula1>
    </dataValidation>
    <dataValidation allowBlank="1" showInputMessage="1" showErrorMessage="1" promptTitle="Quality Points" prompt="_x000a_This box will be automatically calculated based on the information you entered for your grades and credit hours. " sqref="B42" xr:uid="{00000000-0002-0000-0000-000002000000}"/>
    <dataValidation allowBlank="1" showInputMessage="1" showErrorMessage="1" promptTitle="Total Hours" prompt="_x000a_This box will automatically calculate based on the information you entered for your credit hours. " sqref="B43" xr:uid="{00000000-0002-0000-0000-000003000000}"/>
    <dataValidation allowBlank="1" showInputMessage="1" showErrorMessage="1" promptTitle="ENG 101" prompt="_x000a_Enter the prefix and number of the course taken to fulfill the ENG 101 requirement (e.g., if you took ENG 101, then you will write “ENG 101” in this box). _x000a__x000a_Note: If you took ENG 105, refer to Calculator Example 3 tab as a reference. _x000a_" sqref="C13" xr:uid="{00000000-0002-0000-0000-000004000000}"/>
    <dataValidation allowBlank="1" showInputMessage="1" showErrorMessage="1" promptTitle="Select GPA" prompt="_x000a_This box will automatically calculate. Select GPA must meet or exceed a 3.25" sqref="B44" xr:uid="{00000000-0002-0000-0000-000005000000}"/>
    <dataValidation allowBlank="1" showInputMessage="1" showErrorMessage="1" promptTitle="Converted Select GPA" prompt="_x000a_This box will automatically calculate. Converted GPA must meet or exceed a .75000 and be no higher than a 1.00000._x000a__x000a_Note: This score must be entered into the “Select GPA” field in the application. _x000a_" sqref="B45" xr:uid="{00000000-0002-0000-0000-000006000000}"/>
    <dataValidation allowBlank="1" showInputMessage="1" showErrorMessage="1" promptTitle="Advancement Score" prompt="_x000a_This box will automatically calculate. The minimum Advancement Score must meet or exceed a 1.333700 and be no higher than a 2.00000. _x000a__x000a_Note: This score must be entered into the “Advancement Score” field in the application. _x000a__x000a_" sqref="B48" xr:uid="{00000000-0002-0000-0000-000007000000}"/>
    <dataValidation allowBlank="1" showInputMessage="1" showErrorMessage="1" promptTitle="Points" prompt="A = 4 points_x000a_B = 3 points_x000a_C = 2 points" sqref="F13:F14 F16:F21 F23:F31 F34:F38" xr:uid="{00000000-0002-0000-0000-000008000000}"/>
    <dataValidation allowBlank="1" showInputMessage="1" showErrorMessage="1" promptTitle="ENG 102" prompt="_x000a_Enter the prefix and number of the course taken to fulfill the ENG 102 requirement (e.g., if you took ENG 102, then you will write “ENG 102” in this box. _x000a__x000a_Note: If you took ENG 105, refer to Calculator Example 3 tab as a reference. _x000a_" sqref="C14" xr:uid="{00000000-0002-0000-0000-000009000000}"/>
    <dataValidation type="list" allowBlank="1" showInputMessage="1" showErrorMessage="1" promptTitle="Choose Course from Drop-Down" prompt="You may select each course once. " sqref="B20 B18" xr:uid="{00000000-0002-0000-0000-00000A000000}">
      <formula1>Labs</formula1>
    </dataValidation>
    <dataValidation type="list" allowBlank="1" showInputMessage="1" showErrorMessage="1" promptTitle="Choose Course from Drop-Down" prompt="You may select each course once." sqref="B37 B30" xr:uid="{00000000-0002-0000-0000-00000B000000}">
      <formula1>TPCNPCourses2</formula1>
    </dataValidation>
    <dataValidation allowBlank="1" showInputMessage="1" showErrorMessage="1" promptTitle="Select 8 Prerequisite Courses" prompt="_x000a_Enter the prefix and number of the course taken that will fulfill ASU’s requirement (e.g., if you took CFS 205 for CDE 232, you will type “CFS 205” in this box). " sqref="C23:C26 C28:C30" xr:uid="{00000000-0002-0000-0000-00000D000000}"/>
    <dataValidation type="textLength" allowBlank="1" showInputMessage="1" showErrorMessage="1" promptTitle="College/University" prompt="_x000a_Type the full name of the institution where the course was taken. If the course was taken outside of ASU, you will need to indicate that in this box. " sqref="E34:E38 E13:E14 E16:E21 E23:E31" xr:uid="{00000000-0002-0000-0000-00000E000000}">
      <formula1>2</formula1>
      <formula2>40</formula2>
    </dataValidation>
    <dataValidation allowBlank="1" showInputMessage="1" showErrorMessage="1" promptTitle="First and Last Name" prompt="_x000a_Enter your first and last name as it appears on your ASU student records." sqref="B3" xr:uid="{00000000-0002-0000-0000-00000F000000}"/>
    <dataValidation allowBlank="1" showInputMessage="1" showErrorMessage="1" promptTitle="10-digit ASU ID Number" prompt="_x000a_Enter your 10-digit ASU ID number. Your ASU ID or affiliate number is found on your Sun Card listed as a 10-digit number, or login to My ASU and look under ID’s on the My Profile tab." sqref="B4:B5" xr:uid="{00000000-0002-0000-0000-000010000000}"/>
    <dataValidation allowBlank="1" showInputMessage="1" showErrorMessage="1" promptTitle="Advancement Score" prompt="_x000a_Advancement Score = Converted Select GPA + TEAS" sqref="A48" xr:uid="{00000000-0002-0000-0000-000011000000}"/>
    <dataValidation allowBlank="1" showInputMessage="1" showErrorMessage="1" promptTitle="Credit Hours" prompt="_x000a_Provide the number of credit hours for each course. _x000a__x000a_Note: If the course was AP, IB, Y, or CLEP, you must enter “0” for the Credit Hours. _x000a_" sqref="G23:G31 G16:G21 G13:G14 G34:G38" xr:uid="{00000000-0002-0000-0000-000012000000}"/>
    <dataValidation type="list" allowBlank="1" showInputMessage="1" showErrorMessage="1" promptTitle="Choose Course from Drop-Down " prompt="You may select each course once." sqref="B23" xr:uid="{00000000-0002-0000-0000-000014000000}">
      <formula1>TPCNPCourses</formula1>
    </dataValidation>
    <dataValidation type="list" allowBlank="1" showInputMessage="1" showErrorMessage="1" promptTitle="Choose Course from Drop-Down " prompt="You select each course once. " sqref="B16" xr:uid="{00000000-0002-0000-0000-000015000000}">
      <formula1>Labs</formula1>
    </dataValidation>
    <dataValidation allowBlank="1" showInputMessage="1" showErrorMessage="1" promptTitle="Lab" prompt="_x000a_If the lab science prerequisite course has a separate lecture and lab course, report the lab course prefix and number in this box." sqref="C31 C38 C17 C19 C21" xr:uid="{00000000-0002-0000-0000-000017000000}"/>
    <dataValidation allowBlank="1" showInputMessage="1" showErrorMessage="1" promptTitle="Course Completion" prompt="_x000a_Enter the semester and year (e.g., Spring 2021). Science courses (including HCR 240) must have been taken within 7 years of the semester in which the ABSN will start (e.g., spring 2016 or thereafter). " sqref="J23:J31" xr:uid="{00000000-0002-0000-0000-000019000000}"/>
    <dataValidation allowBlank="1" showInputMessage="1" showErrorMessage="1" promptTitle="Remaining 4 Prerequisite Courses" prompt="_x000a_The remaining 4 prerequisite courses can be completed or in progress in the fall 2022 semester. Enter one of the remaining 4 prerequisite courses regardless of whether the course is complete or in progress. " sqref="C34:C37" xr:uid="{00000000-0002-0000-0000-00001A000000}"/>
    <dataValidation allowBlank="1" showInputMessage="1" showErrorMessage="1" promptTitle="Course Completion" prompt="_x000a_Enter the semester and year (e.g., Spring 2021). Science courses (including HCR 240) must have been taken within 7 years of the semester in which the ABSN will start (e.g., spring 2016 or thereafter). _x000a_" sqref="J16:J21" xr:uid="{00000000-0002-0000-0000-00001B000000}"/>
    <dataValidation allowBlank="1" showInputMessage="1" showErrorMessage="1" promptTitle="Course Completion" prompt="_x000a_Enter the semester/year. Science courses (including HCR 240) must have been taken within 7 years (e.g., spring 2016 or thereafter). _x000a__x000a_Note: Include the end date for your in-progress course. Course grade must be posted to ASU by December 12, 2022._x000a_" sqref="J34:J38" xr:uid="{00000000-0002-0000-0000-00001C000000}"/>
    <dataValidation type="list" allowBlank="1" showInputMessage="1" showErrorMessage="1" promptTitle="Choose Course from Drop-Down" prompt="You may select each course once._x000a_" sqref="B25 B26 B28" xr:uid="{CA984EE6-C82D-45E8-B8B2-912D4A9BFC70}">
      <formula1>TPCNPCourses</formula1>
    </dataValidation>
    <dataValidation allowBlank="1" showInputMessage="1" showErrorMessage="1" promptTitle="Lab Science Courses" prompt="_x000a_Enter the prefix and number of the course taken that will fulfill ASU's requirement (e.g., If you took BIO 213 for BIO 201, you will type &quot;BIO 213&quot; in this box)._x000a__x000a_" sqref="C16 C18 C20" xr:uid="{10C9E9C1-15C2-4789-8EC9-50C8F45AA13D}"/>
    <dataValidation allowBlank="1" showInputMessage="1" showErrorMessage="1" promptTitle="Select 8 Prerequisite Courses" prompt="_x000a_Enter the prefix and number of the course taken that will fulfill ASU’s requirement (e.g., if you took CFS 205 for CDE 232, you will type “CFS 205” in this box)." sqref="C27" xr:uid="{B1D76C1F-5A95-4A9E-A90B-1653E100654E}"/>
    <dataValidation allowBlank="1" showInputMessage="1" showErrorMessage="1" promptTitle="Course Completion" prompt="_x000a_Enter the semester and year (e.g., Spring 2021). " sqref="J13:J14" xr:uid="{196040D9-F90A-4AF6-A0FA-BCE462D9EDC5}"/>
  </dataValidations>
  <pageMargins left="0.7" right="0.7" top="0.75" bottom="0.75" header="0.3" footer="0.3"/>
  <pageSetup scale="25" orientation="landscape" verticalDpi="1200" r:id="rId1"/>
  <extLst>
    <ext xmlns:x14="http://schemas.microsoft.com/office/spreadsheetml/2009/9/main" uri="{CCE6A557-97BC-4b89-ADB6-D9C93CAAB3DF}">
      <x14:dataValidations xmlns:xm="http://schemas.microsoft.com/office/excel/2006/main" xWindow="459" yWindow="667" count="2">
        <x14:dataValidation type="list" showInputMessage="1" showErrorMessage="1" errorTitle="Incorrect Input" error="Make sure to use the dropdown menu to select your earned grade. _x000a__x000a_Do not include the plus (+) or minus (-)." promptTitle="Final Grade" prompt="_x000a_Only whole grades are used. Select your earned grade from the dropdown menu. Do not include the plus (+) or minus (-). _x000a__x000a_Note: Y grades are accepted for spring 2020 semester only._x000a_" xr:uid="{00000000-0002-0000-0000-00001D000000}">
          <x14:formula1>
            <xm:f>'Data Validation'!$A$2:$A$8</xm:f>
          </x14:formula1>
          <xm:sqref>D16:D21 D13:D14 D23:D31</xm:sqref>
        </x14:dataValidation>
        <x14:dataValidation type="list" showInputMessage="1" showErrorMessage="1" errorTitle="Incorrect Input" error="Make sure to use the dropdown menu to select your earned grade. _x000a__x000a_Do not include the plus (+) or minus (-)." promptTitle="Final Grade" prompt="_x000a_Only whole grades are used. Select your earned grade from the dropdown menu. Do not include the plus (+) or minus (-). Select “Currently Enrolled” for any in-progress course. _x000a__x000a_Note: Y grades are accepted for spring 2020 semester only._x000a__x000a_" xr:uid="{00000000-0002-0000-0000-00001F000000}">
          <x14:formula1>
            <xm:f>'Data Validation'!$B$2:$B$9</xm:f>
          </x14:formula1>
          <xm:sqref>D34:D38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1" tint="0.249977111117893"/>
  </sheetPr>
  <dimension ref="A1:C10"/>
  <sheetViews>
    <sheetView workbookViewId="0"/>
  </sheetViews>
  <sheetFormatPr defaultRowHeight="15" x14ac:dyDescent="0.25"/>
  <cols>
    <col min="1" max="1" width="9.85546875" bestFit="1" customWidth="1"/>
    <col min="2" max="2" width="16" bestFit="1" customWidth="1"/>
  </cols>
  <sheetData>
    <row r="1" spans="1:3" x14ac:dyDescent="0.25">
      <c r="A1" s="46" t="s">
        <v>113</v>
      </c>
      <c r="B1" s="46" t="s">
        <v>115</v>
      </c>
      <c r="C1" s="46"/>
    </row>
    <row r="2" spans="1:3" x14ac:dyDescent="0.25">
      <c r="A2" s="46" t="s">
        <v>17</v>
      </c>
      <c r="B2" s="46" t="s">
        <v>17</v>
      </c>
      <c r="C2" s="46"/>
    </row>
    <row r="3" spans="1:3" x14ac:dyDescent="0.25">
      <c r="A3" s="46" t="s">
        <v>18</v>
      </c>
      <c r="B3" s="46" t="s">
        <v>18</v>
      </c>
      <c r="C3" s="46"/>
    </row>
    <row r="4" spans="1:3" x14ac:dyDescent="0.25">
      <c r="A4" s="46" t="s">
        <v>19</v>
      </c>
      <c r="B4" s="46" t="s">
        <v>19</v>
      </c>
      <c r="C4" s="46"/>
    </row>
    <row r="5" spans="1:3" x14ac:dyDescent="0.25">
      <c r="A5" s="46" t="s">
        <v>32</v>
      </c>
      <c r="B5" s="46" t="s">
        <v>32</v>
      </c>
      <c r="C5" s="46"/>
    </row>
    <row r="6" spans="1:3" x14ac:dyDescent="0.25">
      <c r="A6" s="46" t="s">
        <v>33</v>
      </c>
      <c r="B6" s="46" t="s">
        <v>33</v>
      </c>
      <c r="C6" s="46"/>
    </row>
    <row r="7" spans="1:3" x14ac:dyDescent="0.25">
      <c r="A7" s="46" t="s">
        <v>114</v>
      </c>
      <c r="B7" s="46" t="s">
        <v>114</v>
      </c>
      <c r="C7" s="46"/>
    </row>
    <row r="8" spans="1:3" x14ac:dyDescent="0.25">
      <c r="A8" s="46" t="s">
        <v>34</v>
      </c>
      <c r="B8" s="46" t="s">
        <v>34</v>
      </c>
      <c r="C8" s="46"/>
    </row>
    <row r="9" spans="1:3" x14ac:dyDescent="0.25">
      <c r="A9" s="46"/>
      <c r="B9" s="46" t="s">
        <v>22</v>
      </c>
      <c r="C9" s="46"/>
    </row>
    <row r="10" spans="1:3" x14ac:dyDescent="0.25">
      <c r="A10" s="46"/>
      <c r="B10" s="46"/>
      <c r="C10" s="46"/>
    </row>
  </sheetData>
  <sheetProtection algorithmName="SHA-512" hashValue="0ItH6fEs6Bnc/PwjiGp5azZwd8Gdu5moOnFkKfVhvKe7YQj4HB+nlGsUWzm0FG7eCLBwwjErvYYh76h+NPVnhQ==" saltValue="+KF5vhjtZ5eotv/AZR6bUg==" spinCount="100000" sheet="1" objects="1" scenarios="1"/>
  <autoFilter ref="A1:B8" xr:uid="{00000000-0009-0000-0000-00000500000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J36"/>
  <sheetViews>
    <sheetView workbookViewId="0">
      <selection activeCell="G19" sqref="G19"/>
    </sheetView>
  </sheetViews>
  <sheetFormatPr defaultRowHeight="15" x14ac:dyDescent="0.25"/>
  <cols>
    <col min="1" max="1" width="20.42578125" bestFit="1" customWidth="1"/>
    <col min="2" max="2" width="14.5703125" bestFit="1" customWidth="1"/>
    <col min="4" max="4" width="14" bestFit="1" customWidth="1"/>
    <col min="6" max="6" width="14.5703125" bestFit="1" customWidth="1"/>
    <col min="8" max="8" width="15.140625" bestFit="1" customWidth="1"/>
  </cols>
  <sheetData>
    <row r="1" spans="1:10" x14ac:dyDescent="0.25">
      <c r="A1" s="5" t="s">
        <v>45</v>
      </c>
      <c r="B1" s="5" t="s">
        <v>43</v>
      </c>
      <c r="C1" s="1"/>
      <c r="D1" s="1"/>
      <c r="F1" s="15" t="s">
        <v>44</v>
      </c>
      <c r="H1" s="15" t="s">
        <v>46</v>
      </c>
      <c r="J1" s="15" t="s">
        <v>47</v>
      </c>
    </row>
    <row r="2" spans="1:10" x14ac:dyDescent="0.25">
      <c r="A2" s="1" t="s">
        <v>6</v>
      </c>
      <c r="B2" s="1" t="s">
        <v>4</v>
      </c>
      <c r="C2" s="1"/>
      <c r="D2" s="1"/>
      <c r="F2" s="1" t="s">
        <v>6</v>
      </c>
      <c r="H2" s="1" t="s">
        <v>6</v>
      </c>
      <c r="J2" s="1" t="s">
        <v>6</v>
      </c>
    </row>
    <row r="3" spans="1:10" x14ac:dyDescent="0.25">
      <c r="A3" s="1" t="s">
        <v>7</v>
      </c>
      <c r="B3" s="1" t="s">
        <v>5</v>
      </c>
      <c r="C3" s="1"/>
      <c r="D3" s="1"/>
      <c r="F3" s="1" t="s">
        <v>8</v>
      </c>
      <c r="H3" s="1" t="s">
        <v>8</v>
      </c>
      <c r="J3" s="1" t="s">
        <v>7</v>
      </c>
    </row>
    <row r="4" spans="1:10" x14ac:dyDescent="0.25">
      <c r="A4" s="1" t="s">
        <v>8</v>
      </c>
      <c r="B4" s="1" t="s">
        <v>23</v>
      </c>
      <c r="C4" s="1"/>
      <c r="D4" s="1"/>
      <c r="F4" s="1" t="s">
        <v>10</v>
      </c>
      <c r="H4" s="1" t="s">
        <v>10</v>
      </c>
      <c r="J4" s="1" t="s">
        <v>8</v>
      </c>
    </row>
    <row r="5" spans="1:10" x14ac:dyDescent="0.25">
      <c r="A5" s="1" t="s">
        <v>9</v>
      </c>
      <c r="B5" s="1" t="s">
        <v>24</v>
      </c>
      <c r="C5" s="1"/>
      <c r="D5" s="1"/>
      <c r="F5" s="1" t="s">
        <v>12</v>
      </c>
      <c r="H5" s="1" t="s">
        <v>12</v>
      </c>
      <c r="J5" s="1" t="s">
        <v>9</v>
      </c>
    </row>
    <row r="6" spans="1:10" x14ac:dyDescent="0.25">
      <c r="A6" s="1" t="s">
        <v>10</v>
      </c>
      <c r="B6" s="1"/>
      <c r="C6" s="1"/>
      <c r="D6" s="1"/>
      <c r="F6" s="1" t="s">
        <v>25</v>
      </c>
      <c r="H6" s="1" t="s">
        <v>25</v>
      </c>
      <c r="J6" s="1" t="s">
        <v>10</v>
      </c>
    </row>
    <row r="7" spans="1:10" x14ac:dyDescent="0.25">
      <c r="A7" s="1" t="s">
        <v>11</v>
      </c>
      <c r="B7" s="1"/>
      <c r="C7" s="1"/>
      <c r="D7" s="1"/>
      <c r="F7" s="1" t="s">
        <v>26</v>
      </c>
      <c r="H7" s="1" t="s">
        <v>26</v>
      </c>
      <c r="J7" s="1" t="s">
        <v>11</v>
      </c>
    </row>
    <row r="8" spans="1:10" x14ac:dyDescent="0.25">
      <c r="A8" s="1" t="s">
        <v>13</v>
      </c>
      <c r="B8" s="1"/>
      <c r="C8" s="1"/>
      <c r="D8" s="1"/>
      <c r="F8" s="1"/>
      <c r="H8" s="1" t="s">
        <v>4</v>
      </c>
      <c r="J8" s="1" t="s">
        <v>13</v>
      </c>
    </row>
    <row r="9" spans="1:10" x14ac:dyDescent="0.25">
      <c r="A9" s="1" t="s">
        <v>12</v>
      </c>
      <c r="B9" s="1"/>
      <c r="C9" s="1"/>
      <c r="D9" s="5" t="s">
        <v>37</v>
      </c>
      <c r="F9" s="1"/>
      <c r="H9" s="1" t="s">
        <v>5</v>
      </c>
      <c r="J9" s="1" t="s">
        <v>12</v>
      </c>
    </row>
    <row r="10" spans="1:10" x14ac:dyDescent="0.25">
      <c r="A10" s="1" t="s">
        <v>25</v>
      </c>
      <c r="B10" s="1"/>
      <c r="C10" s="1"/>
      <c r="D10" s="1" t="s">
        <v>17</v>
      </c>
      <c r="F10" s="1"/>
      <c r="H10" s="1" t="s">
        <v>23</v>
      </c>
      <c r="J10" s="1" t="s">
        <v>25</v>
      </c>
    </row>
    <row r="11" spans="1:10" x14ac:dyDescent="0.25">
      <c r="A11" s="1" t="s">
        <v>26</v>
      </c>
      <c r="B11" s="1"/>
      <c r="C11" s="1"/>
      <c r="D11" s="1" t="s">
        <v>18</v>
      </c>
      <c r="F11" s="1"/>
      <c r="H11" s="1" t="s">
        <v>24</v>
      </c>
      <c r="J11" s="1" t="s">
        <v>26</v>
      </c>
    </row>
    <row r="12" spans="1:10" x14ac:dyDescent="0.25">
      <c r="A12" s="1" t="s">
        <v>27</v>
      </c>
      <c r="B12" s="1"/>
      <c r="C12" s="1"/>
      <c r="D12" s="1" t="s">
        <v>19</v>
      </c>
      <c r="J12" s="1" t="s">
        <v>27</v>
      </c>
    </row>
    <row r="13" spans="1:10" x14ac:dyDescent="0.25">
      <c r="A13" s="1"/>
      <c r="B13" s="1"/>
      <c r="C13" s="1"/>
      <c r="D13" s="1" t="s">
        <v>32</v>
      </c>
      <c r="J13" s="1" t="s">
        <v>4</v>
      </c>
    </row>
    <row r="14" spans="1:10" x14ac:dyDescent="0.25">
      <c r="A14" s="1"/>
      <c r="B14" s="1"/>
      <c r="C14" s="1"/>
      <c r="D14" s="1" t="s">
        <v>33</v>
      </c>
      <c r="J14" s="1" t="s">
        <v>5</v>
      </c>
    </row>
    <row r="15" spans="1:10" x14ac:dyDescent="0.25">
      <c r="A15" s="5" t="s">
        <v>35</v>
      </c>
      <c r="B15" s="1"/>
      <c r="C15" s="1"/>
      <c r="D15" s="1" t="s">
        <v>34</v>
      </c>
      <c r="J15" s="1" t="s">
        <v>23</v>
      </c>
    </row>
    <row r="16" spans="1:10" x14ac:dyDescent="0.25">
      <c r="A16" s="3" t="s">
        <v>17</v>
      </c>
      <c r="B16" s="1"/>
      <c r="C16" s="1"/>
      <c r="D16" s="1" t="s">
        <v>38</v>
      </c>
      <c r="J16" s="1" t="s">
        <v>24</v>
      </c>
    </row>
    <row r="17" spans="1:4" x14ac:dyDescent="0.25">
      <c r="A17" s="3" t="s">
        <v>18</v>
      </c>
      <c r="B17" s="1"/>
      <c r="C17" s="1"/>
      <c r="D17" s="1"/>
    </row>
    <row r="18" spans="1:4" x14ac:dyDescent="0.25">
      <c r="A18" s="3" t="s">
        <v>19</v>
      </c>
      <c r="B18" s="1"/>
      <c r="C18" s="1"/>
      <c r="D18" s="1"/>
    </row>
    <row r="19" spans="1:4" x14ac:dyDescent="0.25">
      <c r="A19" s="3" t="s">
        <v>32</v>
      </c>
      <c r="B19" s="1"/>
      <c r="C19" s="1"/>
      <c r="D19" s="5"/>
    </row>
    <row r="20" spans="1:4" x14ac:dyDescent="0.25">
      <c r="A20" s="3" t="s">
        <v>33</v>
      </c>
      <c r="B20" s="1"/>
      <c r="C20" s="1"/>
      <c r="D20" s="1"/>
    </row>
    <row r="21" spans="1:4" x14ac:dyDescent="0.25">
      <c r="A21" s="3" t="s">
        <v>34</v>
      </c>
      <c r="B21" s="1"/>
      <c r="C21" s="1"/>
      <c r="D21" s="1"/>
    </row>
    <row r="22" spans="1:4" x14ac:dyDescent="0.25">
      <c r="A22" s="3"/>
      <c r="B22" s="1"/>
      <c r="C22" s="1"/>
      <c r="D22" s="1"/>
    </row>
    <row r="23" spans="1:4" x14ac:dyDescent="0.25">
      <c r="A23" s="3"/>
      <c r="B23" s="1"/>
      <c r="C23" s="1"/>
      <c r="D23" s="1"/>
    </row>
    <row r="24" spans="1:4" x14ac:dyDescent="0.25">
      <c r="A24" s="1"/>
      <c r="B24" s="1"/>
      <c r="C24" s="1"/>
      <c r="D24" s="1"/>
    </row>
    <row r="25" spans="1:4" x14ac:dyDescent="0.25">
      <c r="A25" s="4" t="s">
        <v>36</v>
      </c>
      <c r="B25" s="1"/>
      <c r="C25" s="1"/>
      <c r="D25" s="1"/>
    </row>
    <row r="26" spans="1:4" x14ac:dyDescent="0.25">
      <c r="A26" s="3" t="s">
        <v>17</v>
      </c>
      <c r="B26" s="1"/>
      <c r="C26" s="1"/>
      <c r="D26" s="1"/>
    </row>
    <row r="27" spans="1:4" x14ac:dyDescent="0.25">
      <c r="A27" s="3" t="s">
        <v>18</v>
      </c>
      <c r="B27" s="1"/>
      <c r="C27" s="1"/>
      <c r="D27" s="1"/>
    </row>
    <row r="28" spans="1:4" x14ac:dyDescent="0.25">
      <c r="A28" s="3" t="s">
        <v>19</v>
      </c>
      <c r="B28" s="1"/>
      <c r="C28" s="1"/>
      <c r="D28" s="1"/>
    </row>
    <row r="29" spans="1:4" x14ac:dyDescent="0.25">
      <c r="A29" s="3" t="s">
        <v>32</v>
      </c>
      <c r="B29" s="1"/>
      <c r="C29" s="1"/>
      <c r="D29" s="1"/>
    </row>
    <row r="30" spans="1:4" x14ac:dyDescent="0.25">
      <c r="A30" s="3" t="s">
        <v>33</v>
      </c>
      <c r="B30" s="1"/>
      <c r="C30" s="1"/>
      <c r="D30" s="1"/>
    </row>
    <row r="31" spans="1:4" x14ac:dyDescent="0.25">
      <c r="A31" s="3" t="s">
        <v>34</v>
      </c>
      <c r="B31" s="1"/>
      <c r="C31" s="1"/>
      <c r="D31" s="1"/>
    </row>
    <row r="32" spans="1:4" x14ac:dyDescent="0.25">
      <c r="A32" s="3" t="s">
        <v>22</v>
      </c>
      <c r="B32" s="1"/>
      <c r="C32" s="1"/>
      <c r="D32" s="1"/>
    </row>
    <row r="33" spans="2:4" x14ac:dyDescent="0.25">
      <c r="B33" s="1"/>
      <c r="C33" s="1"/>
      <c r="D33" s="1"/>
    </row>
    <row r="34" spans="2:4" x14ac:dyDescent="0.25">
      <c r="B34" s="1"/>
      <c r="C34" s="1"/>
      <c r="D34" s="1"/>
    </row>
    <row r="35" spans="2:4" x14ac:dyDescent="0.25">
      <c r="B35" s="1"/>
      <c r="C35" s="1"/>
      <c r="D35" s="1"/>
    </row>
    <row r="36" spans="2:4" x14ac:dyDescent="0.25">
      <c r="B36" s="1"/>
      <c r="C36" s="1"/>
      <c r="D36" s="1"/>
    </row>
  </sheetData>
  <dataValidations count="1">
    <dataValidation type="list" allowBlank="1" showInputMessage="1" showErrorMessage="1" sqref="D20:D26" xr:uid="{00000000-0002-0000-0600-000000000000}">
      <formula1>"English_Grades"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Calculator Example 1</vt:lpstr>
      <vt:lpstr>Calculator Example 2</vt:lpstr>
      <vt:lpstr>Calculator Example 3</vt:lpstr>
      <vt:lpstr>Your Calculator</vt:lpstr>
      <vt:lpstr>EnglishGrades</vt:lpstr>
      <vt:lpstr>Grade</vt:lpstr>
      <vt:lpstr>Labs</vt:lpstr>
      <vt:lpstr>PBCNPCourses</vt:lpstr>
      <vt:lpstr>PBCNPCourses2</vt:lpstr>
      <vt:lpstr>RemainingCourses</vt:lpstr>
      <vt:lpstr>TPCNPCourses</vt:lpstr>
      <vt:lpstr>TPCNPCourses2</vt:lpstr>
    </vt:vector>
  </TitlesOfParts>
  <Company>Arizona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Nicolette Miller</dc:creator>
  <cp:lastModifiedBy>Laurel Hendrickson</cp:lastModifiedBy>
  <cp:lastPrinted>2016-08-01T17:35:10Z</cp:lastPrinted>
  <dcterms:created xsi:type="dcterms:W3CDTF">2016-07-14T18:09:25Z</dcterms:created>
  <dcterms:modified xsi:type="dcterms:W3CDTF">2022-08-03T23:16:56Z</dcterms:modified>
</cp:coreProperties>
</file>